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/Downloads/"/>
    </mc:Choice>
  </mc:AlternateContent>
  <xr:revisionPtr revIDLastSave="0" documentId="8_{D26EFF3E-E4B2-ED4A-9BE4-4D323532165E}" xr6:coauthVersionLast="47" xr6:coauthVersionMax="47" xr10:uidLastSave="{00000000-0000-0000-0000-000000000000}"/>
  <bookViews>
    <workbookView xWindow="3080" yWindow="2100" windowWidth="27840" windowHeight="16740" xr2:uid="{3C12D14D-21CF-A941-8F55-88EB15407BBB}"/>
  </bookViews>
  <sheets>
    <sheet name="Spinale Onkologi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O47" i="1"/>
  <c r="N47" i="1"/>
  <c r="M47" i="1"/>
  <c r="L47" i="1"/>
  <c r="K47" i="1"/>
  <c r="Q47" i="1" s="1"/>
  <c r="P46" i="1"/>
  <c r="O46" i="1"/>
  <c r="N46" i="1"/>
  <c r="M46" i="1"/>
  <c r="L46" i="1"/>
  <c r="K46" i="1"/>
  <c r="Q46" i="1" s="1"/>
  <c r="P45" i="1"/>
  <c r="O45" i="1"/>
  <c r="N45" i="1"/>
  <c r="M45" i="1"/>
  <c r="L45" i="1"/>
  <c r="K45" i="1"/>
  <c r="Q45" i="1" s="1"/>
  <c r="Q44" i="1"/>
  <c r="P44" i="1"/>
  <c r="O44" i="1"/>
  <c r="N44" i="1"/>
  <c r="M44" i="1"/>
  <c r="L44" i="1"/>
  <c r="K44" i="1"/>
  <c r="Q43" i="1"/>
  <c r="P43" i="1"/>
  <c r="O43" i="1"/>
  <c r="N43" i="1"/>
  <c r="M43" i="1"/>
  <c r="L43" i="1"/>
  <c r="K43" i="1"/>
  <c r="Q42" i="1"/>
  <c r="P42" i="1"/>
  <c r="O42" i="1"/>
  <c r="N42" i="1"/>
  <c r="M42" i="1"/>
  <c r="L42" i="1"/>
  <c r="K42" i="1"/>
  <c r="Q41" i="1"/>
  <c r="P41" i="1"/>
  <c r="O41" i="1"/>
  <c r="N41" i="1"/>
  <c r="M41" i="1"/>
  <c r="L41" i="1"/>
  <c r="K41" i="1"/>
  <c r="P40" i="1"/>
  <c r="O40" i="1"/>
  <c r="N40" i="1"/>
  <c r="M40" i="1"/>
  <c r="L40" i="1"/>
  <c r="K40" i="1"/>
  <c r="Q40" i="1" s="1"/>
  <c r="Q39" i="1"/>
  <c r="P39" i="1"/>
  <c r="O39" i="1"/>
  <c r="N39" i="1"/>
  <c r="M39" i="1"/>
  <c r="L39" i="1"/>
  <c r="K39" i="1"/>
  <c r="P38" i="1"/>
  <c r="O38" i="1"/>
  <c r="N38" i="1"/>
  <c r="M38" i="1"/>
  <c r="L38" i="1"/>
  <c r="K38" i="1"/>
  <c r="Q38" i="1" s="1"/>
  <c r="P37" i="1"/>
  <c r="O37" i="1"/>
  <c r="N37" i="1"/>
  <c r="M37" i="1"/>
  <c r="L37" i="1"/>
  <c r="K37" i="1"/>
  <c r="Q37" i="1" s="1"/>
  <c r="P36" i="1"/>
  <c r="O36" i="1"/>
  <c r="N36" i="1"/>
  <c r="M36" i="1"/>
  <c r="L36" i="1"/>
  <c r="K36" i="1"/>
  <c r="Q36" i="1" s="1"/>
  <c r="P35" i="1"/>
  <c r="O35" i="1"/>
  <c r="N35" i="1"/>
  <c r="M35" i="1"/>
  <c r="L35" i="1"/>
  <c r="K35" i="1"/>
  <c r="Q35" i="1" s="1"/>
  <c r="Q34" i="1"/>
  <c r="P34" i="1"/>
  <c r="O34" i="1"/>
  <c r="N34" i="1"/>
  <c r="M34" i="1"/>
  <c r="L34" i="1"/>
  <c r="K34" i="1"/>
  <c r="P33" i="1"/>
  <c r="O33" i="1"/>
  <c r="N33" i="1"/>
  <c r="M33" i="1"/>
  <c r="L33" i="1"/>
  <c r="K33" i="1"/>
  <c r="Q33" i="1" s="1"/>
  <c r="Q32" i="1"/>
  <c r="P32" i="1"/>
  <c r="O32" i="1"/>
  <c r="N32" i="1"/>
  <c r="M32" i="1"/>
  <c r="L32" i="1"/>
  <c r="K32" i="1"/>
  <c r="Q31" i="1"/>
  <c r="P31" i="1"/>
  <c r="O31" i="1"/>
  <c r="N31" i="1"/>
  <c r="M31" i="1"/>
  <c r="L31" i="1"/>
  <c r="K31" i="1"/>
  <c r="Q30" i="1"/>
  <c r="P30" i="1"/>
  <c r="O30" i="1"/>
  <c r="N30" i="1"/>
  <c r="M30" i="1"/>
  <c r="L30" i="1"/>
  <c r="K30" i="1"/>
  <c r="Q29" i="1"/>
  <c r="P29" i="1"/>
  <c r="O29" i="1"/>
  <c r="N29" i="1"/>
  <c r="M29" i="1"/>
  <c r="L29" i="1"/>
  <c r="K29" i="1"/>
  <c r="P28" i="1"/>
  <c r="O28" i="1"/>
  <c r="N28" i="1"/>
  <c r="M28" i="1"/>
  <c r="L28" i="1"/>
  <c r="K28" i="1"/>
  <c r="Q28" i="1" s="1"/>
  <c r="Q27" i="1"/>
  <c r="P27" i="1"/>
  <c r="O27" i="1"/>
  <c r="N27" i="1"/>
  <c r="M27" i="1"/>
  <c r="L27" i="1"/>
  <c r="K27" i="1"/>
  <c r="P26" i="1"/>
  <c r="O26" i="1"/>
  <c r="N26" i="1"/>
  <c r="M26" i="1"/>
  <c r="L26" i="1"/>
  <c r="K26" i="1"/>
  <c r="Q26" i="1" s="1"/>
  <c r="P25" i="1"/>
  <c r="O25" i="1"/>
  <c r="N25" i="1"/>
  <c r="M25" i="1"/>
  <c r="L25" i="1"/>
  <c r="K25" i="1"/>
  <c r="Q25" i="1" s="1"/>
  <c r="P24" i="1"/>
  <c r="O24" i="1"/>
  <c r="N24" i="1"/>
  <c r="M24" i="1"/>
  <c r="L24" i="1"/>
  <c r="K24" i="1"/>
  <c r="Q24" i="1" s="1"/>
  <c r="P23" i="1"/>
  <c r="O23" i="1"/>
  <c r="N23" i="1"/>
  <c r="M23" i="1"/>
  <c r="L23" i="1"/>
  <c r="K23" i="1"/>
  <c r="Q23" i="1" s="1"/>
  <c r="Q22" i="1"/>
  <c r="P22" i="1"/>
  <c r="O22" i="1"/>
  <c r="N22" i="1"/>
  <c r="M22" i="1"/>
  <c r="L22" i="1"/>
  <c r="K22" i="1"/>
  <c r="P21" i="1"/>
  <c r="O21" i="1"/>
  <c r="N21" i="1"/>
  <c r="M21" i="1"/>
  <c r="L21" i="1"/>
  <c r="K21" i="1"/>
  <c r="Q21" i="1" s="1"/>
  <c r="Q20" i="1"/>
  <c r="P20" i="1"/>
  <c r="O20" i="1"/>
  <c r="N20" i="1"/>
  <c r="M20" i="1"/>
  <c r="L20" i="1"/>
  <c r="K20" i="1"/>
  <c r="Q19" i="1"/>
  <c r="P19" i="1"/>
  <c r="O19" i="1"/>
  <c r="N19" i="1"/>
  <c r="M19" i="1"/>
  <c r="L19" i="1"/>
  <c r="K19" i="1"/>
  <c r="Q18" i="1"/>
  <c r="P18" i="1"/>
  <c r="O18" i="1"/>
  <c r="N18" i="1"/>
  <c r="M18" i="1"/>
  <c r="L18" i="1"/>
  <c r="K18" i="1"/>
  <c r="Q17" i="1"/>
  <c r="P17" i="1"/>
  <c r="O17" i="1"/>
  <c r="N17" i="1"/>
  <c r="M17" i="1"/>
  <c r="L17" i="1"/>
  <c r="K17" i="1"/>
  <c r="P16" i="1"/>
  <c r="O16" i="1"/>
  <c r="N16" i="1"/>
  <c r="M16" i="1"/>
  <c r="L16" i="1"/>
  <c r="K16" i="1"/>
  <c r="Q16" i="1" s="1"/>
  <c r="Q15" i="1"/>
  <c r="P15" i="1"/>
  <c r="O15" i="1"/>
  <c r="N15" i="1"/>
  <c r="M15" i="1"/>
  <c r="L15" i="1"/>
  <c r="K15" i="1"/>
  <c r="P14" i="1"/>
  <c r="O14" i="1"/>
  <c r="N14" i="1"/>
  <c r="M14" i="1"/>
  <c r="L14" i="1"/>
  <c r="K14" i="1"/>
  <c r="Q14" i="1" s="1"/>
  <c r="P13" i="1"/>
  <c r="O13" i="1"/>
  <c r="N13" i="1"/>
  <c r="M13" i="1"/>
  <c r="L13" i="1"/>
  <c r="K13" i="1"/>
  <c r="Q13" i="1" s="1"/>
  <c r="P12" i="1"/>
  <c r="O12" i="1"/>
  <c r="N12" i="1"/>
  <c r="M12" i="1"/>
  <c r="L12" i="1"/>
  <c r="K12" i="1"/>
  <c r="Q12" i="1" s="1"/>
  <c r="P11" i="1"/>
  <c r="O11" i="1"/>
  <c r="N11" i="1"/>
  <c r="M11" i="1"/>
  <c r="L11" i="1"/>
  <c r="K11" i="1"/>
  <c r="Q11" i="1" s="1"/>
  <c r="Q10" i="1"/>
  <c r="P10" i="1"/>
  <c r="O10" i="1"/>
  <c r="N10" i="1"/>
  <c r="M10" i="1"/>
  <c r="L10" i="1"/>
  <c r="K10" i="1"/>
  <c r="P9" i="1"/>
  <c r="O9" i="1"/>
  <c r="N9" i="1"/>
  <c r="M9" i="1"/>
  <c r="L9" i="1"/>
  <c r="K9" i="1"/>
  <c r="Q9" i="1" s="1"/>
  <c r="Q8" i="1"/>
  <c r="P8" i="1"/>
  <c r="O8" i="1"/>
  <c r="N8" i="1"/>
  <c r="M8" i="1"/>
  <c r="L8" i="1"/>
  <c r="K8" i="1"/>
  <c r="Q7" i="1"/>
  <c r="P7" i="1"/>
  <c r="O7" i="1"/>
  <c r="N7" i="1"/>
  <c r="M7" i="1"/>
  <c r="L7" i="1"/>
  <c r="K7" i="1"/>
  <c r="Q6" i="1"/>
  <c r="P6" i="1"/>
  <c r="O6" i="1"/>
  <c r="N6" i="1"/>
  <c r="M6" i="1"/>
  <c r="L6" i="1"/>
  <c r="K6" i="1"/>
  <c r="Q5" i="1"/>
  <c r="P5" i="1"/>
  <c r="O5" i="1"/>
  <c r="N5" i="1"/>
  <c r="M5" i="1"/>
  <c r="L5" i="1"/>
  <c r="K5" i="1"/>
  <c r="P4" i="1"/>
  <c r="O4" i="1"/>
  <c r="N4" i="1"/>
  <c r="M4" i="1"/>
  <c r="L4" i="1"/>
  <c r="K4" i="1"/>
  <c r="Q4" i="1" s="1"/>
</calcChain>
</file>

<file path=xl/sharedStrings.xml><?xml version="1.0" encoding="utf-8"?>
<sst xmlns="http://schemas.openxmlformats.org/spreadsheetml/2006/main" count="175" uniqueCount="63">
  <si>
    <t>DWG Spine Science 2025 Centers of Excellence</t>
  </si>
  <si>
    <t>1: 0-10, 2: 10-20, 3: 20-30, 4: 30-40, 5: 40-50, 6: 50-60, 7: 60-70, 8: 70-80, 9: 80-90, 10: 90-100</t>
  </si>
  <si>
    <t>Anzahl Publikationen</t>
  </si>
  <si>
    <t>Anzahl Publikationen %</t>
  </si>
  <si>
    <t>Skaliert 1-10</t>
  </si>
  <si>
    <t>Spine Science Schwerpunkt</t>
  </si>
  <si>
    <t>Standort</t>
  </si>
  <si>
    <t>Nationalität</t>
  </si>
  <si>
    <t>Standort Details</t>
  </si>
  <si>
    <t>Kategorie</t>
  </si>
  <si>
    <t>5 Jahre</t>
  </si>
  <si>
    <t>Wertung</t>
  </si>
  <si>
    <t>Spinale Onkologie</t>
  </si>
  <si>
    <t>Berlin</t>
  </si>
  <si>
    <t>Deutschland</t>
  </si>
  <si>
    <t>Neurochirurgie-Charité Berlin</t>
  </si>
  <si>
    <t>Basic Science/ Klinische Forschung</t>
  </si>
  <si>
    <t>Essen</t>
  </si>
  <si>
    <t>Neurochirurgie</t>
  </si>
  <si>
    <t>Klinische Forschung</t>
  </si>
  <si>
    <t>Frankfurt</t>
  </si>
  <si>
    <t>Göttingen</t>
  </si>
  <si>
    <t>Hamburg</t>
  </si>
  <si>
    <t>Orthopädie und Unfallchirurgie</t>
  </si>
  <si>
    <t>Neuropathologie</t>
  </si>
  <si>
    <t>Basic Science</t>
  </si>
  <si>
    <t>Hannover</t>
  </si>
  <si>
    <t>Heidelberg</t>
  </si>
  <si>
    <t>Basic Science / Klinische Forschung</t>
  </si>
  <si>
    <t>Pädiatrische Neuroonkologie</t>
  </si>
  <si>
    <t>Strahlentherapie</t>
  </si>
  <si>
    <t>München</t>
  </si>
  <si>
    <t>Mannheim</t>
  </si>
  <si>
    <t>Köln</t>
  </si>
  <si>
    <t>Leipzig</t>
  </si>
  <si>
    <t>Erlangen</t>
  </si>
  <si>
    <t>Wirbelsäulenchirurgie</t>
  </si>
  <si>
    <t>Magdeburg</t>
  </si>
  <si>
    <t>Mainz</t>
  </si>
  <si>
    <t>Pädiatrische Onkologie</t>
  </si>
  <si>
    <t>Marburg</t>
  </si>
  <si>
    <t>Münster</t>
  </si>
  <si>
    <t>Radiology</t>
  </si>
  <si>
    <t>Regensburg</t>
  </si>
  <si>
    <t>Freiburg</t>
  </si>
  <si>
    <t>Ulm</t>
  </si>
  <si>
    <t>Innsbruck</t>
  </si>
  <si>
    <t>Austria</t>
  </si>
  <si>
    <t>Trauma Surgery</t>
  </si>
  <si>
    <t>Neurosurgery</t>
  </si>
  <si>
    <t>Wien</t>
  </si>
  <si>
    <t>Orthopedics</t>
  </si>
  <si>
    <t>Zürich</t>
  </si>
  <si>
    <t>Switzerland</t>
  </si>
  <si>
    <t>Radiation Oncology</t>
  </si>
  <si>
    <t>Lausanne</t>
  </si>
  <si>
    <t>Winterthur</t>
  </si>
  <si>
    <t>Orthopedic Surgery</t>
  </si>
  <si>
    <t>Daetwill</t>
  </si>
  <si>
    <t>Company</t>
  </si>
  <si>
    <t>Medical Faculty</t>
  </si>
  <si>
    <t>Davos</t>
  </si>
  <si>
    <t>AO Spine Knowledge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</si>
</sst>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DEEC"/>
        <bgColor indexed="64"/>
      </patternFill>
    </fill>
    <fill>
      <patternFill patternType="solid">
        <fgColor rgb="FFE3B9D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" fontId="4" fillId="3" borderId="2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04DF-CDFD-6342-A846-0BFFBD693561}">
  <dimension ref="A1:X47"/>
  <sheetViews>
    <sheetView tabSelected="1" zoomScaleNormal="100" workbookViewId="0">
      <selection activeCell="Q48" sqref="Q48"/>
    </sheetView>
  </sheetViews>
  <sheetFormatPr baseColWidth="10" defaultRowHeight="15" x14ac:dyDescent="0.2"/>
  <cols>
    <col min="1" max="1" width="15.1640625" customWidth="1"/>
    <col min="2" max="2" width="20.5" customWidth="1"/>
    <col min="3" max="3" width="14.5" customWidth="1"/>
    <col min="4" max="4" width="31.1640625" customWidth="1"/>
    <col min="5" max="5" width="28" customWidth="1"/>
    <col min="6" max="6" width="13.83203125" customWidth="1"/>
    <col min="7" max="7" width="13.5" customWidth="1"/>
    <col min="8" max="9" width="12.5" customWidth="1"/>
    <col min="10" max="11" width="13.5" customWidth="1"/>
  </cols>
  <sheetData>
    <row r="1" spans="1:24" ht="19" x14ac:dyDescent="0.25">
      <c r="A1" s="1" t="s">
        <v>0</v>
      </c>
      <c r="B1" s="1"/>
      <c r="C1" s="1"/>
      <c r="D1" s="1"/>
      <c r="F1" s="2"/>
      <c r="G1" s="3"/>
      <c r="H1" s="3"/>
      <c r="I1" s="3"/>
      <c r="J1" s="3"/>
      <c r="K1" s="3"/>
      <c r="L1" s="4"/>
      <c r="R1" s="4" t="s">
        <v>1</v>
      </c>
    </row>
    <row r="2" spans="1:24" ht="19" x14ac:dyDescent="0.25">
      <c r="F2" s="5" t="s">
        <v>2</v>
      </c>
      <c r="G2" s="6"/>
      <c r="H2" s="6"/>
      <c r="I2" s="6"/>
      <c r="J2" s="6"/>
      <c r="K2" s="6"/>
      <c r="L2" s="5" t="s">
        <v>3</v>
      </c>
      <c r="M2" s="7"/>
      <c r="N2" s="7"/>
      <c r="O2" s="7"/>
      <c r="P2" s="7"/>
      <c r="Q2" s="7"/>
      <c r="R2" s="8" t="s">
        <v>4</v>
      </c>
      <c r="S2" s="9"/>
      <c r="T2" s="9"/>
      <c r="U2" s="9"/>
      <c r="V2" s="9"/>
      <c r="W2" s="9"/>
      <c r="X2" s="9"/>
    </row>
    <row r="3" spans="1:24" s="16" customFormat="1" ht="16" x14ac:dyDescent="0.2">
      <c r="A3" s="10" t="s">
        <v>5</v>
      </c>
      <c r="B3" s="11" t="s">
        <v>6</v>
      </c>
      <c r="C3" s="12" t="s">
        <v>7</v>
      </c>
      <c r="D3" s="12" t="s">
        <v>8</v>
      </c>
      <c r="E3" s="12" t="s">
        <v>9</v>
      </c>
      <c r="F3" s="13">
        <v>2021</v>
      </c>
      <c r="G3" s="14">
        <v>2020</v>
      </c>
      <c r="H3" s="14">
        <v>2019</v>
      </c>
      <c r="I3" s="14">
        <v>2018</v>
      </c>
      <c r="J3" s="14">
        <v>2017</v>
      </c>
      <c r="K3" s="14" t="s">
        <v>10</v>
      </c>
      <c r="L3" s="13">
        <v>2021</v>
      </c>
      <c r="M3" s="14">
        <v>2020</v>
      </c>
      <c r="N3" s="14">
        <v>2019</v>
      </c>
      <c r="O3" s="14">
        <v>2018</v>
      </c>
      <c r="P3" s="14">
        <v>2017</v>
      </c>
      <c r="Q3" s="14" t="s">
        <v>10</v>
      </c>
      <c r="R3" s="15" t="s">
        <v>11</v>
      </c>
    </row>
    <row r="4" spans="1:24" x14ac:dyDescent="0.2">
      <c r="A4" t="s">
        <v>12</v>
      </c>
      <c r="B4" t="s">
        <v>13</v>
      </c>
      <c r="C4" t="s">
        <v>14</v>
      </c>
      <c r="D4" t="s">
        <v>15</v>
      </c>
      <c r="E4" t="s">
        <v>16</v>
      </c>
      <c r="F4">
        <v>2</v>
      </c>
      <c r="G4">
        <v>1</v>
      </c>
      <c r="H4">
        <v>6</v>
      </c>
      <c r="I4">
        <v>0</v>
      </c>
      <c r="J4">
        <v>0</v>
      </c>
      <c r="K4" s="17">
        <f>SUM(F4:J4)</f>
        <v>9</v>
      </c>
      <c r="L4" s="2">
        <f>F4/4*100</f>
        <v>50</v>
      </c>
      <c r="M4" s="3">
        <f>G4/1*100</f>
        <v>100</v>
      </c>
      <c r="N4" s="3">
        <f>H4/6*100</f>
        <v>100</v>
      </c>
      <c r="O4" s="3">
        <f>I4/2*100</f>
        <v>0</v>
      </c>
      <c r="P4" s="3">
        <f>J4/6*100</f>
        <v>0</v>
      </c>
      <c r="Q4" s="3">
        <f>K4/12*100</f>
        <v>75</v>
      </c>
      <c r="R4" s="18">
        <v>8</v>
      </c>
    </row>
    <row r="5" spans="1:24" x14ac:dyDescent="0.2">
      <c r="B5" t="s">
        <v>17</v>
      </c>
      <c r="C5" t="s">
        <v>14</v>
      </c>
      <c r="D5" t="s">
        <v>18</v>
      </c>
      <c r="E5" t="s">
        <v>19</v>
      </c>
      <c r="F5">
        <v>1</v>
      </c>
      <c r="G5">
        <v>0</v>
      </c>
      <c r="H5">
        <v>0</v>
      </c>
      <c r="I5">
        <v>0</v>
      </c>
      <c r="J5">
        <v>0</v>
      </c>
      <c r="K5" s="17">
        <f t="shared" ref="K5:K47" si="0">SUM(F5:J5)</f>
        <v>1</v>
      </c>
      <c r="L5" s="2">
        <f t="shared" ref="L5:L47" si="1">F5/4*100</f>
        <v>25</v>
      </c>
      <c r="M5" s="3">
        <f t="shared" ref="M5:M47" si="2">G5/1*100</f>
        <v>0</v>
      </c>
      <c r="N5" s="3">
        <f t="shared" ref="N5:N47" si="3">H5/6*100</f>
        <v>0</v>
      </c>
      <c r="O5" s="3">
        <f t="shared" ref="O5:O47" si="4">I5/2*100</f>
        <v>0</v>
      </c>
      <c r="P5" s="3">
        <f t="shared" ref="P5:P47" si="5">J5/6*100</f>
        <v>0</v>
      </c>
      <c r="Q5" s="3">
        <f t="shared" ref="Q5:Q47" si="6">K5/12*100</f>
        <v>8.3333333333333321</v>
      </c>
      <c r="R5" s="17">
        <v>1</v>
      </c>
    </row>
    <row r="6" spans="1:24" x14ac:dyDescent="0.2">
      <c r="B6" t="s">
        <v>20</v>
      </c>
      <c r="C6" t="s">
        <v>14</v>
      </c>
      <c r="D6" t="s">
        <v>18</v>
      </c>
      <c r="E6" t="s">
        <v>16</v>
      </c>
      <c r="F6">
        <v>1</v>
      </c>
      <c r="G6">
        <v>1</v>
      </c>
      <c r="H6">
        <v>1</v>
      </c>
      <c r="I6">
        <v>0</v>
      </c>
      <c r="J6">
        <v>0</v>
      </c>
      <c r="K6" s="17">
        <f t="shared" si="0"/>
        <v>3</v>
      </c>
      <c r="L6" s="2">
        <f t="shared" si="1"/>
        <v>25</v>
      </c>
      <c r="M6" s="3">
        <f t="shared" si="2"/>
        <v>100</v>
      </c>
      <c r="N6" s="3">
        <f t="shared" si="3"/>
        <v>16.666666666666664</v>
      </c>
      <c r="O6" s="3">
        <f t="shared" si="4"/>
        <v>0</v>
      </c>
      <c r="P6" s="3">
        <f t="shared" si="5"/>
        <v>0</v>
      </c>
      <c r="Q6" s="3">
        <f t="shared" si="6"/>
        <v>25</v>
      </c>
      <c r="R6" s="17">
        <v>3</v>
      </c>
    </row>
    <row r="7" spans="1:24" x14ac:dyDescent="0.2">
      <c r="B7" t="s">
        <v>21</v>
      </c>
      <c r="C7" t="s">
        <v>14</v>
      </c>
      <c r="D7" t="s">
        <v>18</v>
      </c>
      <c r="E7" t="s">
        <v>19</v>
      </c>
      <c r="F7">
        <v>0</v>
      </c>
      <c r="G7">
        <v>0</v>
      </c>
      <c r="H7">
        <v>0</v>
      </c>
      <c r="I7">
        <v>0</v>
      </c>
      <c r="J7">
        <v>1</v>
      </c>
      <c r="K7" s="17">
        <f>SUM(F7:J7)</f>
        <v>1</v>
      </c>
      <c r="L7" s="2">
        <f t="shared" si="1"/>
        <v>0</v>
      </c>
      <c r="M7" s="3">
        <f t="shared" si="2"/>
        <v>0</v>
      </c>
      <c r="N7" s="3">
        <f t="shared" si="3"/>
        <v>0</v>
      </c>
      <c r="O7" s="3">
        <f t="shared" si="4"/>
        <v>0</v>
      </c>
      <c r="P7" s="3">
        <f t="shared" si="5"/>
        <v>16.666666666666664</v>
      </c>
      <c r="Q7" s="3">
        <f t="shared" si="6"/>
        <v>8.3333333333333321</v>
      </c>
      <c r="R7" s="17">
        <v>1</v>
      </c>
    </row>
    <row r="8" spans="1:24" x14ac:dyDescent="0.2">
      <c r="B8" s="19" t="s">
        <v>22</v>
      </c>
      <c r="C8" t="s">
        <v>14</v>
      </c>
      <c r="D8" t="s">
        <v>23</v>
      </c>
      <c r="E8" t="s">
        <v>19</v>
      </c>
      <c r="F8">
        <v>1</v>
      </c>
      <c r="G8">
        <v>0</v>
      </c>
      <c r="H8">
        <v>0</v>
      </c>
      <c r="I8">
        <v>1</v>
      </c>
      <c r="J8">
        <v>3</v>
      </c>
      <c r="K8" s="17">
        <f t="shared" si="0"/>
        <v>5</v>
      </c>
      <c r="L8" s="2">
        <f t="shared" si="1"/>
        <v>25</v>
      </c>
      <c r="M8" s="3">
        <f t="shared" si="2"/>
        <v>0</v>
      </c>
      <c r="N8" s="3">
        <f t="shared" si="3"/>
        <v>0</v>
      </c>
      <c r="O8" s="3">
        <f t="shared" si="4"/>
        <v>50</v>
      </c>
      <c r="P8" s="3">
        <f t="shared" si="5"/>
        <v>50</v>
      </c>
      <c r="Q8" s="3">
        <f t="shared" si="6"/>
        <v>41.666666666666671</v>
      </c>
      <c r="R8" s="17">
        <v>5</v>
      </c>
    </row>
    <row r="9" spans="1:24" x14ac:dyDescent="0.2">
      <c r="B9" s="19"/>
      <c r="C9" t="s">
        <v>14</v>
      </c>
      <c r="D9" t="s">
        <v>18</v>
      </c>
      <c r="E9" t="s">
        <v>19</v>
      </c>
      <c r="F9">
        <v>4</v>
      </c>
      <c r="G9">
        <v>0</v>
      </c>
      <c r="H9">
        <v>0</v>
      </c>
      <c r="I9">
        <v>2</v>
      </c>
      <c r="J9">
        <v>6</v>
      </c>
      <c r="K9" s="17">
        <f t="shared" si="0"/>
        <v>12</v>
      </c>
      <c r="L9" s="2">
        <f t="shared" si="1"/>
        <v>100</v>
      </c>
      <c r="M9" s="3">
        <f t="shared" si="2"/>
        <v>0</v>
      </c>
      <c r="N9" s="3">
        <f t="shared" si="3"/>
        <v>0</v>
      </c>
      <c r="O9" s="3">
        <f t="shared" si="4"/>
        <v>100</v>
      </c>
      <c r="P9" s="3">
        <f t="shared" si="5"/>
        <v>100</v>
      </c>
      <c r="Q9" s="3">
        <f t="shared" si="6"/>
        <v>100</v>
      </c>
      <c r="R9" s="17">
        <v>10</v>
      </c>
    </row>
    <row r="10" spans="1:24" x14ac:dyDescent="0.2">
      <c r="B10" s="19"/>
      <c r="C10" t="s">
        <v>14</v>
      </c>
      <c r="D10" t="s">
        <v>24</v>
      </c>
      <c r="E10" t="s">
        <v>25</v>
      </c>
      <c r="F10">
        <v>1</v>
      </c>
      <c r="G10">
        <v>1</v>
      </c>
      <c r="K10" s="17">
        <f>SUM(F10:J10)</f>
        <v>2</v>
      </c>
      <c r="L10" s="2">
        <f t="shared" si="1"/>
        <v>25</v>
      </c>
      <c r="M10" s="3">
        <f t="shared" si="2"/>
        <v>100</v>
      </c>
      <c r="N10" s="3">
        <f t="shared" si="3"/>
        <v>0</v>
      </c>
      <c r="O10" s="3">
        <f t="shared" si="4"/>
        <v>0</v>
      </c>
      <c r="P10" s="3">
        <f t="shared" si="5"/>
        <v>0</v>
      </c>
      <c r="Q10" s="3">
        <f t="shared" si="6"/>
        <v>16.666666666666664</v>
      </c>
      <c r="R10" s="17">
        <v>2</v>
      </c>
    </row>
    <row r="11" spans="1:24" x14ac:dyDescent="0.2">
      <c r="B11" t="s">
        <v>26</v>
      </c>
      <c r="C11" t="s">
        <v>14</v>
      </c>
      <c r="D11" t="s">
        <v>18</v>
      </c>
      <c r="E11" t="s">
        <v>19</v>
      </c>
      <c r="F11">
        <v>0</v>
      </c>
      <c r="G11">
        <v>0</v>
      </c>
      <c r="H11">
        <v>0</v>
      </c>
      <c r="I11">
        <v>1</v>
      </c>
      <c r="J11">
        <v>0</v>
      </c>
      <c r="K11" s="17">
        <f t="shared" si="0"/>
        <v>1</v>
      </c>
      <c r="L11" s="2">
        <f t="shared" si="1"/>
        <v>0</v>
      </c>
      <c r="M11" s="3">
        <f t="shared" si="2"/>
        <v>0</v>
      </c>
      <c r="N11" s="3">
        <f t="shared" si="3"/>
        <v>0</v>
      </c>
      <c r="O11" s="3">
        <f t="shared" si="4"/>
        <v>50</v>
      </c>
      <c r="P11" s="3">
        <f t="shared" si="5"/>
        <v>0</v>
      </c>
      <c r="Q11" s="3">
        <f t="shared" si="6"/>
        <v>8.3333333333333321</v>
      </c>
      <c r="R11" s="17">
        <v>1</v>
      </c>
    </row>
    <row r="12" spans="1:24" x14ac:dyDescent="0.2">
      <c r="B12" s="19" t="s">
        <v>27</v>
      </c>
      <c r="C12" t="s">
        <v>14</v>
      </c>
      <c r="D12" t="s">
        <v>18</v>
      </c>
      <c r="E12" t="s">
        <v>28</v>
      </c>
      <c r="F12">
        <v>1</v>
      </c>
      <c r="H12">
        <v>1</v>
      </c>
      <c r="K12" s="17">
        <f t="shared" si="0"/>
        <v>2</v>
      </c>
      <c r="L12" s="2">
        <f t="shared" si="1"/>
        <v>25</v>
      </c>
      <c r="M12" s="3">
        <f t="shared" si="2"/>
        <v>0</v>
      </c>
      <c r="N12" s="3">
        <f t="shared" si="3"/>
        <v>16.666666666666664</v>
      </c>
      <c r="O12" s="3">
        <f t="shared" si="4"/>
        <v>0</v>
      </c>
      <c r="P12" s="3">
        <f t="shared" si="5"/>
        <v>0</v>
      </c>
      <c r="Q12" s="3">
        <f t="shared" si="6"/>
        <v>16.666666666666664</v>
      </c>
      <c r="R12" s="17">
        <v>2</v>
      </c>
    </row>
    <row r="13" spans="1:24" x14ac:dyDescent="0.2">
      <c r="B13" s="19"/>
      <c r="C13" t="s">
        <v>14</v>
      </c>
      <c r="D13" t="s">
        <v>29</v>
      </c>
      <c r="E13" t="s">
        <v>28</v>
      </c>
      <c r="K13" s="17">
        <f t="shared" si="0"/>
        <v>0</v>
      </c>
      <c r="L13" s="2">
        <f t="shared" si="1"/>
        <v>0</v>
      </c>
      <c r="M13" s="3">
        <f t="shared" si="2"/>
        <v>0</v>
      </c>
      <c r="N13" s="3">
        <f t="shared" si="3"/>
        <v>0</v>
      </c>
      <c r="O13" s="3">
        <f t="shared" si="4"/>
        <v>0</v>
      </c>
      <c r="P13" s="3">
        <f t="shared" si="5"/>
        <v>0</v>
      </c>
      <c r="Q13" s="3">
        <f t="shared" si="6"/>
        <v>0</v>
      </c>
      <c r="R13" s="17">
        <v>0</v>
      </c>
    </row>
    <row r="14" spans="1:24" x14ac:dyDescent="0.2">
      <c r="B14" s="19"/>
      <c r="C14" t="s">
        <v>14</v>
      </c>
      <c r="D14" t="s">
        <v>30</v>
      </c>
      <c r="E14" t="s">
        <v>19</v>
      </c>
      <c r="H14">
        <v>2</v>
      </c>
      <c r="I14">
        <v>2</v>
      </c>
      <c r="K14" s="17">
        <f t="shared" si="0"/>
        <v>4</v>
      </c>
      <c r="L14" s="2">
        <f t="shared" si="1"/>
        <v>0</v>
      </c>
      <c r="M14" s="3">
        <f t="shared" si="2"/>
        <v>0</v>
      </c>
      <c r="N14" s="3">
        <f t="shared" si="3"/>
        <v>33.333333333333329</v>
      </c>
      <c r="O14" s="3">
        <f t="shared" si="4"/>
        <v>100</v>
      </c>
      <c r="P14" s="3">
        <f t="shared" si="5"/>
        <v>0</v>
      </c>
      <c r="Q14" s="3">
        <f t="shared" si="6"/>
        <v>33.333333333333329</v>
      </c>
      <c r="R14" s="17">
        <v>4</v>
      </c>
    </row>
    <row r="15" spans="1:24" x14ac:dyDescent="0.2">
      <c r="B15" s="19"/>
      <c r="C15" t="s">
        <v>14</v>
      </c>
      <c r="D15" t="s">
        <v>23</v>
      </c>
      <c r="E15" t="s">
        <v>19</v>
      </c>
      <c r="I15">
        <v>1</v>
      </c>
      <c r="J15">
        <v>1</v>
      </c>
      <c r="K15" s="17">
        <f t="shared" si="0"/>
        <v>2</v>
      </c>
      <c r="L15" s="2">
        <f t="shared" si="1"/>
        <v>0</v>
      </c>
      <c r="M15" s="3">
        <f t="shared" si="2"/>
        <v>0</v>
      </c>
      <c r="N15" s="3">
        <f t="shared" si="3"/>
        <v>0</v>
      </c>
      <c r="O15" s="3">
        <f t="shared" si="4"/>
        <v>50</v>
      </c>
      <c r="P15" s="3">
        <f t="shared" si="5"/>
        <v>16.666666666666664</v>
      </c>
      <c r="Q15" s="3">
        <f t="shared" si="6"/>
        <v>16.666666666666664</v>
      </c>
      <c r="R15" s="17">
        <v>2</v>
      </c>
    </row>
    <row r="16" spans="1:24" x14ac:dyDescent="0.2">
      <c r="B16" s="19" t="s">
        <v>31</v>
      </c>
      <c r="C16" t="s">
        <v>14</v>
      </c>
      <c r="D16" t="s">
        <v>30</v>
      </c>
      <c r="E16" t="s">
        <v>19</v>
      </c>
      <c r="F16">
        <v>2</v>
      </c>
      <c r="K16" s="17">
        <f t="shared" si="0"/>
        <v>2</v>
      </c>
      <c r="L16" s="2">
        <f t="shared" si="1"/>
        <v>50</v>
      </c>
      <c r="M16" s="3">
        <f t="shared" si="2"/>
        <v>0</v>
      </c>
      <c r="N16" s="3">
        <f t="shared" si="3"/>
        <v>0</v>
      </c>
      <c r="O16" s="3">
        <f t="shared" si="4"/>
        <v>0</v>
      </c>
      <c r="P16" s="3">
        <f t="shared" si="5"/>
        <v>0</v>
      </c>
      <c r="Q16" s="3">
        <f t="shared" si="6"/>
        <v>16.666666666666664</v>
      </c>
      <c r="R16" s="17">
        <v>2</v>
      </c>
    </row>
    <row r="17" spans="2:18" x14ac:dyDescent="0.2">
      <c r="B17" s="19"/>
      <c r="C17" t="s">
        <v>14</v>
      </c>
      <c r="D17" t="s">
        <v>18</v>
      </c>
      <c r="E17" t="s">
        <v>19</v>
      </c>
      <c r="F17">
        <v>4</v>
      </c>
      <c r="H17">
        <v>1</v>
      </c>
      <c r="K17" s="17">
        <f t="shared" si="0"/>
        <v>5</v>
      </c>
      <c r="L17" s="2">
        <f t="shared" si="1"/>
        <v>100</v>
      </c>
      <c r="M17" s="3">
        <f t="shared" si="2"/>
        <v>0</v>
      </c>
      <c r="N17" s="3">
        <f t="shared" si="3"/>
        <v>16.666666666666664</v>
      </c>
      <c r="O17" s="3">
        <f t="shared" si="4"/>
        <v>0</v>
      </c>
      <c r="P17" s="3">
        <f t="shared" si="5"/>
        <v>0</v>
      </c>
      <c r="Q17" s="3">
        <f t="shared" si="6"/>
        <v>41.666666666666671</v>
      </c>
      <c r="R17" s="17">
        <v>5</v>
      </c>
    </row>
    <row r="18" spans="2:18" x14ac:dyDescent="0.2">
      <c r="B18" s="19"/>
      <c r="C18" t="s">
        <v>14</v>
      </c>
      <c r="D18" t="s">
        <v>18</v>
      </c>
      <c r="E18" t="s">
        <v>19</v>
      </c>
      <c r="G18">
        <v>1</v>
      </c>
      <c r="H18">
        <v>1</v>
      </c>
      <c r="K18" s="17">
        <f t="shared" si="0"/>
        <v>2</v>
      </c>
      <c r="L18" s="2">
        <f t="shared" si="1"/>
        <v>0</v>
      </c>
      <c r="M18" s="3">
        <f t="shared" si="2"/>
        <v>100</v>
      </c>
      <c r="N18" s="3">
        <f t="shared" si="3"/>
        <v>16.666666666666664</v>
      </c>
      <c r="O18" s="3">
        <f t="shared" si="4"/>
        <v>0</v>
      </c>
      <c r="P18" s="3">
        <f t="shared" si="5"/>
        <v>0</v>
      </c>
      <c r="Q18" s="3">
        <f t="shared" si="6"/>
        <v>16.666666666666664</v>
      </c>
      <c r="R18" s="17">
        <v>2</v>
      </c>
    </row>
    <row r="19" spans="2:18" x14ac:dyDescent="0.2">
      <c r="B19" t="s">
        <v>32</v>
      </c>
      <c r="C19" t="s">
        <v>14</v>
      </c>
      <c r="D19" t="s">
        <v>23</v>
      </c>
      <c r="E19" t="s">
        <v>19</v>
      </c>
      <c r="H19">
        <v>1</v>
      </c>
      <c r="I19">
        <v>1</v>
      </c>
      <c r="K19" s="17">
        <f t="shared" si="0"/>
        <v>2</v>
      </c>
      <c r="L19" s="2">
        <f t="shared" si="1"/>
        <v>0</v>
      </c>
      <c r="M19" s="3">
        <f t="shared" si="2"/>
        <v>0</v>
      </c>
      <c r="N19" s="3">
        <f t="shared" si="3"/>
        <v>16.666666666666664</v>
      </c>
      <c r="O19" s="3">
        <f t="shared" si="4"/>
        <v>50</v>
      </c>
      <c r="P19" s="3">
        <f t="shared" si="5"/>
        <v>0</v>
      </c>
      <c r="Q19" s="3">
        <f t="shared" si="6"/>
        <v>16.666666666666664</v>
      </c>
      <c r="R19" s="17">
        <v>2</v>
      </c>
    </row>
    <row r="20" spans="2:18" x14ac:dyDescent="0.2">
      <c r="B20" s="19" t="s">
        <v>33</v>
      </c>
      <c r="C20" t="s">
        <v>14</v>
      </c>
      <c r="D20" t="s">
        <v>18</v>
      </c>
      <c r="E20" t="s">
        <v>19</v>
      </c>
      <c r="F20">
        <v>1</v>
      </c>
      <c r="K20" s="17">
        <f t="shared" si="0"/>
        <v>1</v>
      </c>
      <c r="L20" s="2">
        <f t="shared" si="1"/>
        <v>25</v>
      </c>
      <c r="M20" s="3">
        <f t="shared" si="2"/>
        <v>0</v>
      </c>
      <c r="N20" s="3">
        <f t="shared" si="3"/>
        <v>0</v>
      </c>
      <c r="O20" s="3">
        <f t="shared" si="4"/>
        <v>0</v>
      </c>
      <c r="P20" s="3">
        <f t="shared" si="5"/>
        <v>0</v>
      </c>
      <c r="Q20" s="3">
        <f t="shared" si="6"/>
        <v>8.3333333333333321</v>
      </c>
      <c r="R20" s="17">
        <v>1</v>
      </c>
    </row>
    <row r="21" spans="2:18" x14ac:dyDescent="0.2">
      <c r="B21" s="19"/>
      <c r="C21" t="s">
        <v>14</v>
      </c>
      <c r="D21" t="s">
        <v>30</v>
      </c>
      <c r="E21" t="s">
        <v>19</v>
      </c>
      <c r="F21">
        <v>1</v>
      </c>
      <c r="K21" s="17">
        <f t="shared" si="0"/>
        <v>1</v>
      </c>
      <c r="L21" s="2">
        <f t="shared" si="1"/>
        <v>25</v>
      </c>
      <c r="M21" s="3">
        <f t="shared" si="2"/>
        <v>0</v>
      </c>
      <c r="N21" s="3">
        <f t="shared" si="3"/>
        <v>0</v>
      </c>
      <c r="O21" s="3">
        <f t="shared" si="4"/>
        <v>0</v>
      </c>
      <c r="P21" s="3">
        <f t="shared" si="5"/>
        <v>0</v>
      </c>
      <c r="Q21" s="3">
        <f t="shared" si="6"/>
        <v>8.3333333333333321</v>
      </c>
      <c r="R21" s="17">
        <v>1</v>
      </c>
    </row>
    <row r="22" spans="2:18" x14ac:dyDescent="0.2">
      <c r="B22" s="19"/>
      <c r="C22" t="s">
        <v>14</v>
      </c>
      <c r="D22" t="s">
        <v>23</v>
      </c>
      <c r="E22" t="s">
        <v>19</v>
      </c>
      <c r="G22">
        <v>1</v>
      </c>
      <c r="K22" s="17">
        <f t="shared" si="0"/>
        <v>1</v>
      </c>
      <c r="L22" s="2">
        <f t="shared" si="1"/>
        <v>0</v>
      </c>
      <c r="M22" s="3">
        <f t="shared" si="2"/>
        <v>100</v>
      </c>
      <c r="N22" s="3">
        <f t="shared" si="3"/>
        <v>0</v>
      </c>
      <c r="O22" s="3">
        <f t="shared" si="4"/>
        <v>0</v>
      </c>
      <c r="P22" s="3">
        <f t="shared" si="5"/>
        <v>0</v>
      </c>
      <c r="Q22" s="3">
        <f t="shared" si="6"/>
        <v>8.3333333333333321</v>
      </c>
      <c r="R22" s="17">
        <v>1</v>
      </c>
    </row>
    <row r="23" spans="2:18" x14ac:dyDescent="0.2">
      <c r="B23" s="19"/>
      <c r="C23" t="s">
        <v>14</v>
      </c>
      <c r="D23" t="s">
        <v>18</v>
      </c>
      <c r="E23" t="s">
        <v>19</v>
      </c>
      <c r="I23">
        <v>1</v>
      </c>
      <c r="K23" s="17">
        <f t="shared" si="0"/>
        <v>1</v>
      </c>
      <c r="L23" s="2">
        <f t="shared" si="1"/>
        <v>0</v>
      </c>
      <c r="M23" s="3">
        <f t="shared" si="2"/>
        <v>0</v>
      </c>
      <c r="N23" s="3">
        <f t="shared" si="3"/>
        <v>0</v>
      </c>
      <c r="O23" s="3">
        <f t="shared" si="4"/>
        <v>50</v>
      </c>
      <c r="P23" s="3">
        <f t="shared" si="5"/>
        <v>0</v>
      </c>
      <c r="Q23" s="3">
        <f t="shared" si="6"/>
        <v>8.3333333333333321</v>
      </c>
      <c r="R23" s="17">
        <v>1</v>
      </c>
    </row>
    <row r="24" spans="2:18" x14ac:dyDescent="0.2">
      <c r="B24" t="s">
        <v>34</v>
      </c>
      <c r="C24" t="s">
        <v>14</v>
      </c>
      <c r="D24" t="s">
        <v>23</v>
      </c>
      <c r="E24" t="s">
        <v>19</v>
      </c>
      <c r="F24">
        <v>3</v>
      </c>
      <c r="K24" s="17">
        <f t="shared" si="0"/>
        <v>3</v>
      </c>
      <c r="L24" s="2">
        <f t="shared" si="1"/>
        <v>75</v>
      </c>
      <c r="M24" s="3">
        <f t="shared" si="2"/>
        <v>0</v>
      </c>
      <c r="N24" s="3">
        <f t="shared" si="3"/>
        <v>0</v>
      </c>
      <c r="O24" s="3">
        <f t="shared" si="4"/>
        <v>0</v>
      </c>
      <c r="P24" s="3">
        <f t="shared" si="5"/>
        <v>0</v>
      </c>
      <c r="Q24" s="3">
        <f t="shared" si="6"/>
        <v>25</v>
      </c>
      <c r="R24" s="17">
        <v>3</v>
      </c>
    </row>
    <row r="25" spans="2:18" x14ac:dyDescent="0.2">
      <c r="B25" t="s">
        <v>35</v>
      </c>
      <c r="C25" t="s">
        <v>14</v>
      </c>
      <c r="D25" t="s">
        <v>36</v>
      </c>
      <c r="E25" t="s">
        <v>19</v>
      </c>
      <c r="F25">
        <v>1</v>
      </c>
      <c r="K25" s="17">
        <f t="shared" si="0"/>
        <v>1</v>
      </c>
      <c r="L25" s="2">
        <f t="shared" si="1"/>
        <v>25</v>
      </c>
      <c r="M25" s="3">
        <f t="shared" si="2"/>
        <v>0</v>
      </c>
      <c r="N25" s="3">
        <f t="shared" si="3"/>
        <v>0</v>
      </c>
      <c r="O25" s="3">
        <f t="shared" si="4"/>
        <v>0</v>
      </c>
      <c r="P25" s="3">
        <f t="shared" si="5"/>
        <v>0</v>
      </c>
      <c r="Q25" s="3">
        <f t="shared" si="6"/>
        <v>8.3333333333333321</v>
      </c>
      <c r="R25" s="17">
        <v>1</v>
      </c>
    </row>
    <row r="26" spans="2:18" x14ac:dyDescent="0.2">
      <c r="B26" t="s">
        <v>37</v>
      </c>
      <c r="C26" t="s">
        <v>14</v>
      </c>
      <c r="D26" t="s">
        <v>18</v>
      </c>
      <c r="E26" t="s">
        <v>19</v>
      </c>
      <c r="F26">
        <v>1</v>
      </c>
      <c r="K26" s="17">
        <f t="shared" si="0"/>
        <v>1</v>
      </c>
      <c r="L26" s="2">
        <f t="shared" si="1"/>
        <v>25</v>
      </c>
      <c r="M26" s="3">
        <f t="shared" si="2"/>
        <v>0</v>
      </c>
      <c r="N26" s="3">
        <f t="shared" si="3"/>
        <v>0</v>
      </c>
      <c r="O26" s="3">
        <f t="shared" si="4"/>
        <v>0</v>
      </c>
      <c r="P26" s="3">
        <f t="shared" si="5"/>
        <v>0</v>
      </c>
      <c r="Q26" s="3">
        <f t="shared" si="6"/>
        <v>8.3333333333333321</v>
      </c>
      <c r="R26" s="17">
        <v>1</v>
      </c>
    </row>
    <row r="27" spans="2:18" x14ac:dyDescent="0.2">
      <c r="B27" s="19" t="s">
        <v>38</v>
      </c>
      <c r="C27" t="s">
        <v>14</v>
      </c>
      <c r="D27" t="s">
        <v>18</v>
      </c>
      <c r="E27" t="s">
        <v>19</v>
      </c>
      <c r="F27">
        <v>1</v>
      </c>
      <c r="K27" s="17">
        <f t="shared" si="0"/>
        <v>1</v>
      </c>
      <c r="L27" s="2">
        <f t="shared" si="1"/>
        <v>25</v>
      </c>
      <c r="M27" s="3">
        <f t="shared" si="2"/>
        <v>0</v>
      </c>
      <c r="N27" s="3">
        <f t="shared" si="3"/>
        <v>0</v>
      </c>
      <c r="O27" s="3">
        <f t="shared" si="4"/>
        <v>0</v>
      </c>
      <c r="P27" s="3">
        <f t="shared" si="5"/>
        <v>0</v>
      </c>
      <c r="Q27" s="3">
        <f t="shared" si="6"/>
        <v>8.3333333333333321</v>
      </c>
      <c r="R27" s="17">
        <v>1</v>
      </c>
    </row>
    <row r="28" spans="2:18" x14ac:dyDescent="0.2">
      <c r="B28" s="19"/>
      <c r="C28" t="s">
        <v>14</v>
      </c>
      <c r="D28" t="s">
        <v>30</v>
      </c>
      <c r="E28" t="s">
        <v>19</v>
      </c>
      <c r="H28">
        <v>1</v>
      </c>
      <c r="K28" s="17">
        <f t="shared" si="0"/>
        <v>1</v>
      </c>
      <c r="L28" s="2">
        <f t="shared" si="1"/>
        <v>0</v>
      </c>
      <c r="M28" s="3">
        <f t="shared" si="2"/>
        <v>0</v>
      </c>
      <c r="N28" s="3">
        <f t="shared" si="3"/>
        <v>16.666666666666664</v>
      </c>
      <c r="O28" s="3">
        <f t="shared" si="4"/>
        <v>0</v>
      </c>
      <c r="P28" s="3">
        <f t="shared" si="5"/>
        <v>0</v>
      </c>
      <c r="Q28" s="3">
        <f t="shared" si="6"/>
        <v>8.3333333333333321</v>
      </c>
      <c r="R28" s="17">
        <v>1</v>
      </c>
    </row>
    <row r="29" spans="2:18" x14ac:dyDescent="0.2">
      <c r="B29" s="19"/>
      <c r="C29" t="s">
        <v>14</v>
      </c>
      <c r="D29" t="s">
        <v>39</v>
      </c>
      <c r="E29" t="s">
        <v>25</v>
      </c>
      <c r="J29">
        <v>1</v>
      </c>
      <c r="K29" s="17">
        <f t="shared" si="0"/>
        <v>1</v>
      </c>
      <c r="L29" s="2">
        <f t="shared" si="1"/>
        <v>0</v>
      </c>
      <c r="M29" s="3">
        <f t="shared" si="2"/>
        <v>0</v>
      </c>
      <c r="N29" s="3">
        <f t="shared" si="3"/>
        <v>0</v>
      </c>
      <c r="O29" s="3">
        <f t="shared" si="4"/>
        <v>0</v>
      </c>
      <c r="P29" s="3">
        <f t="shared" si="5"/>
        <v>16.666666666666664</v>
      </c>
      <c r="Q29" s="3">
        <f t="shared" si="6"/>
        <v>8.3333333333333321</v>
      </c>
      <c r="R29" s="17">
        <v>1</v>
      </c>
    </row>
    <row r="30" spans="2:18" x14ac:dyDescent="0.2">
      <c r="B30" t="s">
        <v>40</v>
      </c>
      <c r="C30" t="s">
        <v>14</v>
      </c>
      <c r="D30" t="s">
        <v>18</v>
      </c>
      <c r="E30" t="s">
        <v>19</v>
      </c>
      <c r="G30">
        <v>1</v>
      </c>
      <c r="H30">
        <v>2</v>
      </c>
      <c r="I30">
        <v>1</v>
      </c>
      <c r="K30" s="17">
        <f t="shared" si="0"/>
        <v>4</v>
      </c>
      <c r="L30" s="2">
        <f t="shared" si="1"/>
        <v>0</v>
      </c>
      <c r="M30" s="3">
        <f t="shared" si="2"/>
        <v>100</v>
      </c>
      <c r="N30" s="3">
        <f t="shared" si="3"/>
        <v>33.333333333333329</v>
      </c>
      <c r="O30" s="3">
        <f t="shared" si="4"/>
        <v>50</v>
      </c>
      <c r="P30" s="3">
        <f t="shared" si="5"/>
        <v>0</v>
      </c>
      <c r="Q30" s="3">
        <f t="shared" si="6"/>
        <v>33.333333333333329</v>
      </c>
      <c r="R30" s="17">
        <v>4</v>
      </c>
    </row>
    <row r="31" spans="2:18" x14ac:dyDescent="0.2">
      <c r="B31" s="19" t="s">
        <v>41</v>
      </c>
      <c r="C31" t="s">
        <v>14</v>
      </c>
      <c r="D31" t="s">
        <v>23</v>
      </c>
      <c r="E31" t="s">
        <v>19</v>
      </c>
      <c r="F31">
        <v>1</v>
      </c>
      <c r="K31" s="17">
        <f t="shared" si="0"/>
        <v>1</v>
      </c>
      <c r="L31" s="2">
        <f t="shared" si="1"/>
        <v>25</v>
      </c>
      <c r="M31" s="3">
        <f t="shared" si="2"/>
        <v>0</v>
      </c>
      <c r="N31" s="3">
        <f t="shared" si="3"/>
        <v>0</v>
      </c>
      <c r="O31" s="3">
        <f t="shared" si="4"/>
        <v>0</v>
      </c>
      <c r="P31" s="3">
        <f t="shared" si="5"/>
        <v>0</v>
      </c>
      <c r="Q31" s="3">
        <f t="shared" si="6"/>
        <v>8.3333333333333321</v>
      </c>
      <c r="R31" s="17">
        <v>1</v>
      </c>
    </row>
    <row r="32" spans="2:18" x14ac:dyDescent="0.2">
      <c r="B32" s="19"/>
      <c r="C32" t="s">
        <v>14</v>
      </c>
      <c r="D32" t="s">
        <v>18</v>
      </c>
      <c r="E32" t="s">
        <v>19</v>
      </c>
      <c r="F32">
        <v>2</v>
      </c>
      <c r="I32">
        <v>1</v>
      </c>
      <c r="K32" s="17">
        <f t="shared" si="0"/>
        <v>3</v>
      </c>
      <c r="L32" s="2">
        <f t="shared" si="1"/>
        <v>50</v>
      </c>
      <c r="M32" s="3">
        <f t="shared" si="2"/>
        <v>0</v>
      </c>
      <c r="N32" s="3">
        <f t="shared" si="3"/>
        <v>0</v>
      </c>
      <c r="O32" s="3">
        <f t="shared" si="4"/>
        <v>50</v>
      </c>
      <c r="P32" s="3">
        <f t="shared" si="5"/>
        <v>0</v>
      </c>
      <c r="Q32" s="3">
        <f t="shared" si="6"/>
        <v>25</v>
      </c>
      <c r="R32" s="17">
        <v>3</v>
      </c>
    </row>
    <row r="33" spans="2:18" x14ac:dyDescent="0.2">
      <c r="B33" s="19"/>
      <c r="C33" t="s">
        <v>14</v>
      </c>
      <c r="D33" t="s">
        <v>42</v>
      </c>
      <c r="E33" t="s">
        <v>28</v>
      </c>
      <c r="G33">
        <v>1</v>
      </c>
      <c r="K33" s="17">
        <f t="shared" si="0"/>
        <v>1</v>
      </c>
      <c r="L33" s="2">
        <f t="shared" si="1"/>
        <v>0</v>
      </c>
      <c r="M33" s="3">
        <f t="shared" si="2"/>
        <v>100</v>
      </c>
      <c r="N33" s="3">
        <f t="shared" si="3"/>
        <v>0</v>
      </c>
      <c r="O33" s="3">
        <f t="shared" si="4"/>
        <v>0</v>
      </c>
      <c r="P33" s="3">
        <f t="shared" si="5"/>
        <v>0</v>
      </c>
      <c r="Q33" s="3">
        <f t="shared" si="6"/>
        <v>8.3333333333333321</v>
      </c>
      <c r="R33" s="17">
        <v>1</v>
      </c>
    </row>
    <row r="34" spans="2:18" x14ac:dyDescent="0.2">
      <c r="B34" t="s">
        <v>43</v>
      </c>
      <c r="C34" t="s">
        <v>14</v>
      </c>
      <c r="D34" t="s">
        <v>18</v>
      </c>
      <c r="E34" t="s">
        <v>19</v>
      </c>
      <c r="G34">
        <v>1</v>
      </c>
      <c r="K34" s="17">
        <f t="shared" si="0"/>
        <v>1</v>
      </c>
      <c r="L34" s="2">
        <f t="shared" si="1"/>
        <v>0</v>
      </c>
      <c r="M34" s="3">
        <f t="shared" si="2"/>
        <v>100</v>
      </c>
      <c r="N34" s="3">
        <f t="shared" si="3"/>
        <v>0</v>
      </c>
      <c r="O34" s="3">
        <f t="shared" si="4"/>
        <v>0</v>
      </c>
      <c r="P34" s="3">
        <f t="shared" si="5"/>
        <v>0</v>
      </c>
      <c r="Q34" s="3">
        <f t="shared" si="6"/>
        <v>8.3333333333333321</v>
      </c>
      <c r="R34" s="17">
        <v>1</v>
      </c>
    </row>
    <row r="35" spans="2:18" x14ac:dyDescent="0.2">
      <c r="B35" t="s">
        <v>44</v>
      </c>
      <c r="C35" t="s">
        <v>14</v>
      </c>
      <c r="D35" t="s">
        <v>18</v>
      </c>
      <c r="E35" t="s">
        <v>19</v>
      </c>
      <c r="F35">
        <v>1</v>
      </c>
      <c r="K35" s="17">
        <f t="shared" si="0"/>
        <v>1</v>
      </c>
      <c r="L35" s="2">
        <f t="shared" si="1"/>
        <v>25</v>
      </c>
      <c r="M35" s="3">
        <f t="shared" si="2"/>
        <v>0</v>
      </c>
      <c r="N35" s="3">
        <f t="shared" si="3"/>
        <v>0</v>
      </c>
      <c r="O35" s="3">
        <f t="shared" si="4"/>
        <v>0</v>
      </c>
      <c r="P35" s="3">
        <f t="shared" si="5"/>
        <v>0</v>
      </c>
      <c r="Q35" s="3">
        <f t="shared" si="6"/>
        <v>8.3333333333333321</v>
      </c>
      <c r="R35" s="17">
        <v>1</v>
      </c>
    </row>
    <row r="36" spans="2:18" x14ac:dyDescent="0.2">
      <c r="B36" s="19" t="s">
        <v>45</v>
      </c>
      <c r="C36" t="s">
        <v>14</v>
      </c>
      <c r="D36" t="s">
        <v>23</v>
      </c>
      <c r="E36" t="s">
        <v>19</v>
      </c>
      <c r="G36">
        <v>1</v>
      </c>
      <c r="I36">
        <v>1</v>
      </c>
      <c r="K36" s="17">
        <f t="shared" si="0"/>
        <v>2</v>
      </c>
      <c r="L36" s="2">
        <f t="shared" si="1"/>
        <v>0</v>
      </c>
      <c r="M36" s="3">
        <f t="shared" si="2"/>
        <v>100</v>
      </c>
      <c r="N36" s="3">
        <f t="shared" si="3"/>
        <v>0</v>
      </c>
      <c r="O36" s="3">
        <f t="shared" si="4"/>
        <v>50</v>
      </c>
      <c r="P36" s="3">
        <f t="shared" si="5"/>
        <v>0</v>
      </c>
      <c r="Q36" s="3">
        <f t="shared" si="6"/>
        <v>16.666666666666664</v>
      </c>
      <c r="R36" s="17">
        <v>2</v>
      </c>
    </row>
    <row r="37" spans="2:18" x14ac:dyDescent="0.2">
      <c r="B37" s="19"/>
      <c r="C37" t="s">
        <v>14</v>
      </c>
      <c r="D37" t="s">
        <v>18</v>
      </c>
      <c r="E37" t="s">
        <v>19</v>
      </c>
      <c r="H37">
        <v>1</v>
      </c>
      <c r="K37" s="17">
        <f t="shared" si="0"/>
        <v>1</v>
      </c>
      <c r="L37" s="2">
        <f t="shared" si="1"/>
        <v>0</v>
      </c>
      <c r="M37" s="3">
        <f t="shared" si="2"/>
        <v>0</v>
      </c>
      <c r="N37" s="3">
        <f t="shared" si="3"/>
        <v>16.666666666666664</v>
      </c>
      <c r="O37" s="3">
        <f t="shared" si="4"/>
        <v>0</v>
      </c>
      <c r="P37" s="3">
        <f t="shared" si="5"/>
        <v>0</v>
      </c>
      <c r="Q37" s="3">
        <f t="shared" si="6"/>
        <v>8.3333333333333321</v>
      </c>
      <c r="R37" s="17">
        <v>1</v>
      </c>
    </row>
    <row r="38" spans="2:18" x14ac:dyDescent="0.2">
      <c r="B38" t="s">
        <v>46</v>
      </c>
      <c r="C38" t="s">
        <v>47</v>
      </c>
      <c r="D38" t="s">
        <v>48</v>
      </c>
      <c r="E38" t="s">
        <v>19</v>
      </c>
      <c r="H38">
        <v>1</v>
      </c>
      <c r="K38" s="17">
        <f t="shared" si="0"/>
        <v>1</v>
      </c>
      <c r="L38" s="2">
        <f t="shared" si="1"/>
        <v>0</v>
      </c>
      <c r="M38" s="3">
        <f t="shared" si="2"/>
        <v>0</v>
      </c>
      <c r="N38" s="3">
        <f t="shared" si="3"/>
        <v>16.666666666666664</v>
      </c>
      <c r="O38" s="3">
        <f t="shared" si="4"/>
        <v>0</v>
      </c>
      <c r="P38" s="3">
        <f t="shared" si="5"/>
        <v>0</v>
      </c>
      <c r="Q38" s="3">
        <f t="shared" si="6"/>
        <v>8.3333333333333321</v>
      </c>
      <c r="R38" s="17">
        <v>2</v>
      </c>
    </row>
    <row r="39" spans="2:18" x14ac:dyDescent="0.2">
      <c r="B39" t="s">
        <v>46</v>
      </c>
      <c r="C39" t="s">
        <v>47</v>
      </c>
      <c r="D39" t="s">
        <v>49</v>
      </c>
      <c r="E39" t="s">
        <v>19</v>
      </c>
      <c r="I39">
        <v>1</v>
      </c>
      <c r="K39" s="17">
        <f t="shared" si="0"/>
        <v>1</v>
      </c>
      <c r="L39" s="2">
        <f t="shared" si="1"/>
        <v>0</v>
      </c>
      <c r="M39" s="3">
        <f t="shared" si="2"/>
        <v>0</v>
      </c>
      <c r="N39" s="3">
        <f t="shared" si="3"/>
        <v>0</v>
      </c>
      <c r="O39" s="3">
        <f t="shared" si="4"/>
        <v>50</v>
      </c>
      <c r="P39" s="3">
        <f t="shared" si="5"/>
        <v>0</v>
      </c>
      <c r="Q39" s="3">
        <f t="shared" si="6"/>
        <v>8.3333333333333321</v>
      </c>
      <c r="R39" s="17">
        <v>3</v>
      </c>
    </row>
    <row r="40" spans="2:18" x14ac:dyDescent="0.2">
      <c r="B40" t="s">
        <v>50</v>
      </c>
      <c r="C40" t="s">
        <v>47</v>
      </c>
      <c r="D40" t="s">
        <v>51</v>
      </c>
      <c r="E40" t="s">
        <v>19</v>
      </c>
      <c r="J40">
        <v>1</v>
      </c>
      <c r="K40" s="17">
        <f t="shared" si="0"/>
        <v>1</v>
      </c>
      <c r="L40" s="2">
        <f t="shared" si="1"/>
        <v>0</v>
      </c>
      <c r="M40" s="3">
        <f t="shared" si="2"/>
        <v>0</v>
      </c>
      <c r="N40" s="3">
        <f t="shared" si="3"/>
        <v>0</v>
      </c>
      <c r="O40" s="3">
        <f t="shared" si="4"/>
        <v>0</v>
      </c>
      <c r="P40" s="3">
        <f t="shared" si="5"/>
        <v>16.666666666666664</v>
      </c>
      <c r="Q40" s="3">
        <f t="shared" si="6"/>
        <v>8.3333333333333321</v>
      </c>
      <c r="R40" s="17">
        <v>4</v>
      </c>
    </row>
    <row r="41" spans="2:18" x14ac:dyDescent="0.2">
      <c r="B41" t="s">
        <v>52</v>
      </c>
      <c r="C41" t="s">
        <v>53</v>
      </c>
      <c r="D41" t="s">
        <v>54</v>
      </c>
      <c r="E41" t="s">
        <v>19</v>
      </c>
      <c r="H41">
        <v>1</v>
      </c>
      <c r="J41">
        <v>2</v>
      </c>
      <c r="K41" s="17">
        <f t="shared" si="0"/>
        <v>3</v>
      </c>
      <c r="L41" s="2">
        <f t="shared" si="1"/>
        <v>0</v>
      </c>
      <c r="M41" s="3">
        <f t="shared" si="2"/>
        <v>0</v>
      </c>
      <c r="N41" s="3">
        <f t="shared" si="3"/>
        <v>16.666666666666664</v>
      </c>
      <c r="O41" s="3">
        <f t="shared" si="4"/>
        <v>0</v>
      </c>
      <c r="P41" s="3">
        <f t="shared" si="5"/>
        <v>33.333333333333329</v>
      </c>
      <c r="Q41" s="3">
        <f t="shared" si="6"/>
        <v>25</v>
      </c>
      <c r="R41" s="17">
        <v>5</v>
      </c>
    </row>
    <row r="42" spans="2:18" x14ac:dyDescent="0.2">
      <c r="B42" t="s">
        <v>55</v>
      </c>
      <c r="C42" t="s">
        <v>53</v>
      </c>
      <c r="D42" t="s">
        <v>42</v>
      </c>
      <c r="E42" t="s">
        <v>19</v>
      </c>
      <c r="J42">
        <v>1</v>
      </c>
      <c r="K42" s="17">
        <f t="shared" si="0"/>
        <v>1</v>
      </c>
      <c r="L42" s="2">
        <f t="shared" si="1"/>
        <v>0</v>
      </c>
      <c r="M42" s="3">
        <f t="shared" si="2"/>
        <v>0</v>
      </c>
      <c r="N42" s="3">
        <f t="shared" si="3"/>
        <v>0</v>
      </c>
      <c r="O42" s="3">
        <f t="shared" si="4"/>
        <v>0</v>
      </c>
      <c r="P42" s="3">
        <f t="shared" si="5"/>
        <v>16.666666666666664</v>
      </c>
      <c r="Q42" s="3">
        <f t="shared" si="6"/>
        <v>8.3333333333333321</v>
      </c>
      <c r="R42" s="17">
        <v>6</v>
      </c>
    </row>
    <row r="43" spans="2:18" x14ac:dyDescent="0.2">
      <c r="B43" t="s">
        <v>56</v>
      </c>
      <c r="C43" t="s">
        <v>53</v>
      </c>
      <c r="D43" t="s">
        <v>49</v>
      </c>
      <c r="E43" t="s">
        <v>19</v>
      </c>
      <c r="F43">
        <v>1</v>
      </c>
      <c r="K43" s="17">
        <f t="shared" si="0"/>
        <v>1</v>
      </c>
      <c r="L43" s="2">
        <f t="shared" si="1"/>
        <v>25</v>
      </c>
      <c r="M43" s="3">
        <f t="shared" si="2"/>
        <v>0</v>
      </c>
      <c r="N43" s="3">
        <f t="shared" si="3"/>
        <v>0</v>
      </c>
      <c r="O43" s="3">
        <f t="shared" si="4"/>
        <v>0</v>
      </c>
      <c r="P43" s="3">
        <f t="shared" si="5"/>
        <v>0</v>
      </c>
      <c r="Q43" s="3">
        <f t="shared" si="6"/>
        <v>8.3333333333333321</v>
      </c>
      <c r="R43" s="17">
        <v>7</v>
      </c>
    </row>
    <row r="44" spans="2:18" x14ac:dyDescent="0.2">
      <c r="B44" t="s">
        <v>52</v>
      </c>
      <c r="C44" t="s">
        <v>53</v>
      </c>
      <c r="D44" t="s">
        <v>57</v>
      </c>
      <c r="E44" t="s">
        <v>19</v>
      </c>
      <c r="F44">
        <v>1</v>
      </c>
      <c r="K44" s="17">
        <f t="shared" si="0"/>
        <v>1</v>
      </c>
      <c r="L44" s="2">
        <f t="shared" si="1"/>
        <v>25</v>
      </c>
      <c r="M44" s="3">
        <f t="shared" si="2"/>
        <v>0</v>
      </c>
      <c r="N44" s="3">
        <f t="shared" si="3"/>
        <v>0</v>
      </c>
      <c r="O44" s="3">
        <f t="shared" si="4"/>
        <v>0</v>
      </c>
      <c r="P44" s="3">
        <f t="shared" si="5"/>
        <v>0</v>
      </c>
      <c r="Q44" s="3">
        <f t="shared" si="6"/>
        <v>8.3333333333333321</v>
      </c>
      <c r="R44" s="17">
        <v>8</v>
      </c>
    </row>
    <row r="45" spans="2:18" x14ac:dyDescent="0.2">
      <c r="B45" t="s">
        <v>58</v>
      </c>
      <c r="C45" t="s">
        <v>53</v>
      </c>
      <c r="D45" t="s">
        <v>59</v>
      </c>
      <c r="E45" t="s">
        <v>19</v>
      </c>
      <c r="G45">
        <v>1</v>
      </c>
      <c r="K45" s="17">
        <f t="shared" si="0"/>
        <v>1</v>
      </c>
      <c r="L45" s="2">
        <f t="shared" si="1"/>
        <v>0</v>
      </c>
      <c r="M45" s="3">
        <f t="shared" si="2"/>
        <v>100</v>
      </c>
      <c r="N45" s="3">
        <f t="shared" si="3"/>
        <v>0</v>
      </c>
      <c r="O45" s="3">
        <f t="shared" si="4"/>
        <v>0</v>
      </c>
      <c r="P45" s="3">
        <f t="shared" si="5"/>
        <v>0</v>
      </c>
      <c r="Q45" s="3">
        <f t="shared" si="6"/>
        <v>8.3333333333333321</v>
      </c>
      <c r="R45" s="17">
        <v>9</v>
      </c>
    </row>
    <row r="46" spans="2:18" x14ac:dyDescent="0.2">
      <c r="B46" t="s">
        <v>55</v>
      </c>
      <c r="C46" t="s">
        <v>53</v>
      </c>
      <c r="D46" t="s">
        <v>60</v>
      </c>
      <c r="E46" t="s">
        <v>19</v>
      </c>
      <c r="G46">
        <v>1</v>
      </c>
      <c r="K46" s="17">
        <f t="shared" si="0"/>
        <v>1</v>
      </c>
      <c r="L46" s="2">
        <f t="shared" si="1"/>
        <v>0</v>
      </c>
      <c r="M46" s="3">
        <f t="shared" si="2"/>
        <v>100</v>
      </c>
      <c r="N46" s="3">
        <f t="shared" si="3"/>
        <v>0</v>
      </c>
      <c r="O46" s="3">
        <f t="shared" si="4"/>
        <v>0</v>
      </c>
      <c r="P46" s="3">
        <f t="shared" si="5"/>
        <v>0</v>
      </c>
      <c r="Q46" s="3">
        <f t="shared" si="6"/>
        <v>8.3333333333333321</v>
      </c>
      <c r="R46" s="17">
        <v>10</v>
      </c>
    </row>
    <row r="47" spans="2:18" x14ac:dyDescent="0.2">
      <c r="B47" t="s">
        <v>61</v>
      </c>
      <c r="C47" t="s">
        <v>53</v>
      </c>
      <c r="D47" t="s">
        <v>62</v>
      </c>
      <c r="E47" t="s">
        <v>19</v>
      </c>
      <c r="F47">
        <v>1</v>
      </c>
      <c r="H47">
        <v>1</v>
      </c>
      <c r="I47">
        <v>2</v>
      </c>
      <c r="J47">
        <v>2</v>
      </c>
      <c r="K47" s="17">
        <f t="shared" si="0"/>
        <v>6</v>
      </c>
      <c r="L47" s="2">
        <f t="shared" si="1"/>
        <v>25</v>
      </c>
      <c r="M47" s="3">
        <f t="shared" si="2"/>
        <v>0</v>
      </c>
      <c r="N47" s="3">
        <f t="shared" si="3"/>
        <v>16.666666666666664</v>
      </c>
      <c r="O47" s="3">
        <f t="shared" si="4"/>
        <v>100</v>
      </c>
      <c r="P47" s="3">
        <f t="shared" si="5"/>
        <v>33.333333333333329</v>
      </c>
      <c r="Q47" s="3">
        <f t="shared" si="6"/>
        <v>50</v>
      </c>
      <c r="R47" s="17">
        <v>11</v>
      </c>
    </row>
  </sheetData>
  <mergeCells count="7">
    <mergeCell ref="B36:B37"/>
    <mergeCell ref="B8:B10"/>
    <mergeCell ref="B12:B15"/>
    <mergeCell ref="B16:B18"/>
    <mergeCell ref="B20:B23"/>
    <mergeCell ref="B27:B29"/>
    <mergeCell ref="B31:B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Spinale Onkologie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Eisner</dc:creator>
  <cp:lastModifiedBy>Henrik Eisner</cp:lastModifiedBy>
  <dcterms:created xsi:type="dcterms:W3CDTF">2023-10-19T05:54:40Z</dcterms:created>
  <dcterms:modified xsi:type="dcterms:W3CDTF">2023-10-19T05:55:16Z</dcterms:modified>
</cp:coreProperties>
</file>