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rik/Downloads/"/>
    </mc:Choice>
  </mc:AlternateContent>
  <xr:revisionPtr revIDLastSave="0" documentId="8_{669C23AE-94C3-1B43-AAC0-F1706B51FA8F}" xr6:coauthVersionLast="47" xr6:coauthVersionMax="47" xr10:uidLastSave="{00000000-0000-0000-0000-000000000000}"/>
  <bookViews>
    <workbookView xWindow="3480" yWindow="2600" windowWidth="27440" windowHeight="16240" xr2:uid="{8CBA084D-85AE-7B47-9007-3D0F67DC5971}"/>
  </bookViews>
  <sheets>
    <sheet name="Knochen&amp;Knorpe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S22" i="1" s="1"/>
  <c r="R21" i="1"/>
  <c r="Q21" i="1"/>
  <c r="P21" i="1"/>
  <c r="O21" i="1"/>
  <c r="N21" i="1"/>
  <c r="M21" i="1"/>
  <c r="S21" i="1" s="1"/>
  <c r="R20" i="1"/>
  <c r="Q20" i="1"/>
  <c r="P20" i="1"/>
  <c r="O20" i="1"/>
  <c r="N20" i="1"/>
  <c r="M20" i="1"/>
  <c r="S20" i="1" s="1"/>
  <c r="R19" i="1"/>
  <c r="Q19" i="1"/>
  <c r="P19" i="1"/>
  <c r="O19" i="1"/>
  <c r="N19" i="1"/>
  <c r="M19" i="1"/>
  <c r="R18" i="1"/>
  <c r="Q18" i="1"/>
  <c r="P18" i="1"/>
  <c r="O18" i="1"/>
  <c r="N18" i="1"/>
  <c r="M18" i="1"/>
  <c r="S18" i="1" s="1"/>
  <c r="R17" i="1"/>
  <c r="Q17" i="1"/>
  <c r="P17" i="1"/>
  <c r="O17" i="1"/>
  <c r="N17" i="1"/>
  <c r="M17" i="1"/>
  <c r="R16" i="1"/>
  <c r="Q16" i="1"/>
  <c r="P16" i="1"/>
  <c r="O16" i="1"/>
  <c r="N16" i="1"/>
  <c r="M16" i="1"/>
  <c r="S16" i="1" s="1"/>
  <c r="R15" i="1"/>
  <c r="Q15" i="1"/>
  <c r="P15" i="1"/>
  <c r="O15" i="1"/>
  <c r="N15" i="1"/>
  <c r="M15" i="1"/>
  <c r="S15" i="1" s="1"/>
  <c r="R14" i="1"/>
  <c r="Q14" i="1"/>
  <c r="P14" i="1"/>
  <c r="O14" i="1"/>
  <c r="N14" i="1"/>
  <c r="M14" i="1"/>
  <c r="R13" i="1"/>
  <c r="Q13" i="1"/>
  <c r="P13" i="1"/>
  <c r="O13" i="1"/>
  <c r="N13" i="1"/>
  <c r="M13" i="1"/>
  <c r="S13" i="1" s="1"/>
  <c r="R12" i="1"/>
  <c r="Q12" i="1"/>
  <c r="P12" i="1"/>
  <c r="O12" i="1"/>
  <c r="N12" i="1"/>
  <c r="M12" i="1"/>
  <c r="R11" i="1"/>
  <c r="Q11" i="1"/>
  <c r="P11" i="1"/>
  <c r="O11" i="1"/>
  <c r="N11" i="1"/>
  <c r="M11" i="1"/>
  <c r="S11" i="1" s="1"/>
  <c r="R10" i="1"/>
  <c r="Q10" i="1"/>
  <c r="P10" i="1"/>
  <c r="O10" i="1"/>
  <c r="N10" i="1"/>
  <c r="M10" i="1"/>
  <c r="R9" i="1"/>
  <c r="Q9" i="1"/>
  <c r="P9" i="1"/>
  <c r="O9" i="1"/>
  <c r="N9" i="1"/>
  <c r="M9" i="1"/>
  <c r="R8" i="1"/>
  <c r="Q8" i="1"/>
  <c r="P8" i="1"/>
  <c r="O8" i="1"/>
  <c r="N8" i="1"/>
  <c r="M8" i="1"/>
  <c r="S8" i="1" s="1"/>
  <c r="R7" i="1"/>
  <c r="Q7" i="1"/>
  <c r="P7" i="1"/>
  <c r="O7" i="1"/>
  <c r="N7" i="1"/>
  <c r="M7" i="1"/>
  <c r="R6" i="1"/>
  <c r="Q6" i="1"/>
  <c r="P6" i="1"/>
  <c r="O6" i="1"/>
  <c r="N6" i="1"/>
  <c r="M6" i="1"/>
  <c r="S6" i="1" s="1"/>
  <c r="R5" i="1"/>
  <c r="Q5" i="1"/>
  <c r="P5" i="1"/>
  <c r="O5" i="1"/>
  <c r="N5" i="1"/>
  <c r="M5" i="1"/>
  <c r="R4" i="1"/>
  <c r="Q4" i="1"/>
  <c r="P4" i="1"/>
  <c r="O4" i="1"/>
  <c r="N4" i="1"/>
  <c r="M4" i="1"/>
  <c r="S19" i="1" s="1"/>
  <c r="S10" i="1" l="1"/>
  <c r="S5" i="1"/>
  <c r="S9" i="1"/>
  <c r="S4" i="1"/>
  <c r="S7" i="1"/>
  <c r="S12" i="1"/>
  <c r="S14" i="1"/>
  <c r="S17" i="1"/>
</calcChain>
</file>

<file path=xl/sharedStrings.xml><?xml version="1.0" encoding="utf-8"?>
<sst xmlns="http://schemas.openxmlformats.org/spreadsheetml/2006/main" count="129" uniqueCount="87">
  <si>
    <t>DWG Spine Science 2025 Centers of Excellence</t>
  </si>
  <si>
    <t>1: 0-10, 2: 10-20, 3: 20-30, 4: 30-40, 5: 40-50, 6: 50-60, 7: 60-70, 8: 70-80, 9: 80-90, 10: 90-100</t>
  </si>
  <si>
    <t>Skaliert 1-10</t>
  </si>
  <si>
    <t>Anzahl Publikationen</t>
  </si>
  <si>
    <t>Anzahl Publikationen %</t>
  </si>
  <si>
    <t>Spine Science Schwerpunkt</t>
  </si>
  <si>
    <t>Standort</t>
  </si>
  <si>
    <t>Nationalität</t>
  </si>
  <si>
    <t>Standort Detail</t>
  </si>
  <si>
    <t>Details beteiligte Institute</t>
  </si>
  <si>
    <t>Details Kategorien</t>
  </si>
  <si>
    <t>Skaliert</t>
  </si>
  <si>
    <t>5 Jahre</t>
  </si>
  <si>
    <t>Knochen &amp; Knorpel</t>
  </si>
  <si>
    <t>Ulm</t>
  </si>
  <si>
    <t>Deutschland</t>
  </si>
  <si>
    <t>Universitätsklinikum Ulm</t>
  </si>
  <si>
    <t>Institut für Unfallchirurgische Forschung und Biomechanik, Institut für Klinische und Experimentelle Trauma-​Immunologie</t>
  </si>
  <si>
    <t>Frakturheilung, Traumaimmunologie</t>
  </si>
  <si>
    <t>Dresden</t>
  </si>
  <si>
    <t>Universitätsklinikum Carl Gustav Carus Dresden</t>
  </si>
  <si>
    <t>Universitätszentrum für Orthopädie, Unfall- und Plastische Chirurgie und Zentrum für Translationale Knochen-, Gelenk- und Weichgewebeforschung</t>
  </si>
  <si>
    <t>Basic Science und klinische Forschung</t>
  </si>
  <si>
    <t>Davos</t>
  </si>
  <si>
    <t>Schweiz</t>
  </si>
  <si>
    <t>AO Research Institute Davos</t>
  </si>
  <si>
    <t>Basic Science, Fracture Healing, Infection</t>
  </si>
  <si>
    <t>Kiel</t>
  </si>
  <si>
    <t>University Medical Center Schleswig-Holstein, Kiel</t>
  </si>
  <si>
    <t>Department of Trauma and Orthopedic Surgery, Experimental Trauma Surgery</t>
  </si>
  <si>
    <t>Basic Science</t>
  </si>
  <si>
    <t>Berlin</t>
  </si>
  <si>
    <t xml:space="preserve">Julius Wolff Institut für Biomechanik und Muskuloskeletale Regeneration, CMSC Charité Berlin </t>
  </si>
  <si>
    <t>Basic Science und klinische Forschung, Infektionen</t>
  </si>
  <si>
    <t>Heidelberg</t>
  </si>
  <si>
    <t>Heidelberg University Hospital</t>
  </si>
  <si>
    <t xml:space="preserve"> Laboratory of Biomechanics and Implant Research, Clinic for Orthopedics and Trauma Surgery</t>
  </si>
  <si>
    <t>Basic Science, Implantatforschung, Abrieb Endoprothetik</t>
  </si>
  <si>
    <t>Hamburg</t>
  </si>
  <si>
    <t>Universitätsklinikum Hamburg-Eppendorf</t>
  </si>
  <si>
    <t>Klinik für Unfallchirurgie und Orthopädie, Institut für Osteologie und Biomechanik</t>
  </si>
  <si>
    <t>Frakturheilung, Knochenbiologie, Trauma, Ultrastrukturelle Knochenanalytik, Knochen Histologie und Molekularbiologie; seltene genetische Knochenerkrankung, Zebfrafische, Basic Science, Großtiermoelle, Knorpelregeneration, Kleintiermodelle, Knochenregeneration</t>
  </si>
  <si>
    <t>Göttingen</t>
  </si>
  <si>
    <t>University Medical Center Göttingen</t>
  </si>
  <si>
    <t>Department of Trauma Surgery, Orthopedics and Plastic Surgery</t>
  </si>
  <si>
    <t>Freiburg</t>
  </si>
  <si>
    <t>Medical Center-Albert-Ludwigs University of Freiburg</t>
  </si>
  <si>
    <t>G.E.R.N. Tissue Replacement, Regeneration &amp; Neogenesis, Department of Orthopedics and Trauma Surgery</t>
  </si>
  <si>
    <t>Basic Science, Biomaterialien, 3D Printing</t>
  </si>
  <si>
    <t>Münster</t>
  </si>
  <si>
    <t>Westfälische Wilhelms-Universität Münster</t>
  </si>
  <si>
    <t xml:space="preserve"> Department of Regenerative Musculoskeletal Medicine, Institute for Musculoskeletal Medicine</t>
  </si>
  <si>
    <t>Zürich</t>
  </si>
  <si>
    <t>ETH Zurich</t>
  </si>
  <si>
    <t>Institute for Biomechanics</t>
  </si>
  <si>
    <t>Basic Science, Bone Regeneration and Fusion, small animal spine models, small animal imaging</t>
  </si>
  <si>
    <t>Aachen</t>
  </si>
  <si>
    <t>Universitätsklinikum Aachen</t>
  </si>
  <si>
    <t>Department of Orthopedic Trauma, Department of Anatomy and Cell Biology</t>
  </si>
  <si>
    <t>Basic Science und Klinische Forschung, Polytrauma und Großtiermodelle, Biomaterialien, resorierbare Metalle, Scaffolds</t>
  </si>
  <si>
    <t>Eisenberg</t>
  </si>
  <si>
    <t>Waldkliniken Eisenberg, Orthopaedic Professorship of the University Hospital Jena</t>
  </si>
  <si>
    <t>Orthopaedic Department</t>
  </si>
  <si>
    <t>Basic Science und kliniche Forschung, Spinal Fusion am Großtiermodell</t>
  </si>
  <si>
    <t>Wien</t>
  </si>
  <si>
    <t>Österreich</t>
  </si>
  <si>
    <t>Medical University of Vienna</t>
  </si>
  <si>
    <t>Karl Chiari Lab for Orthopaedic Biology, Department of Orthopedics and Trauma Surgery</t>
  </si>
  <si>
    <t>Basic Science und klinische Forschung, Tumororthopädie</t>
  </si>
  <si>
    <t>Potsdam</t>
  </si>
  <si>
    <t>Max Planck Institute of Colloids and Interfaces</t>
  </si>
  <si>
    <t>Department of Biomaterials</t>
  </si>
  <si>
    <t>Biomaterialien, Grenzflächenforschung</t>
  </si>
  <si>
    <t>Erlangen</t>
  </si>
  <si>
    <t>Universitätsklinikum Erlangen</t>
  </si>
  <si>
    <t>Unfallchirurgische Klinik, Rheumatologie</t>
  </si>
  <si>
    <t>Frakturimmunologie, Rheumatologie, Immunologie</t>
  </si>
  <si>
    <t>Regensburg</t>
  </si>
  <si>
    <t>Universitätsklinikum Regensburg</t>
  </si>
  <si>
    <t>Department of Orthopaedic Surgery, Experimental Orthopaedics, Center for Medical Biotechnology</t>
  </si>
  <si>
    <t>Saarbrücken</t>
  </si>
  <si>
    <t>Universitätsklinikum des Saarlandes</t>
  </si>
  <si>
    <t>Klinik für Orthopädie und Orthopädische Chirurgie</t>
  </si>
  <si>
    <t>Tübingen</t>
  </si>
  <si>
    <t>BG Klinikum Tübingen</t>
  </si>
  <si>
    <t>Klinik für Unfall- und Wieder­herstellungs­chirurgie</t>
  </si>
  <si>
    <t>Frakturheilung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</si>
</sst>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16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0" fillId="3" borderId="0" xfId="0" applyFill="1"/>
    <xf numFmtId="0" fontId="6" fillId="0" borderId="0" xfId="0" applyFont="1" applyAlignment="1">
      <alignment horizontal="center"/>
    </xf>
    <xf numFmtId="0" fontId="0" fillId="4" borderId="0" xfId="0" applyFill="1"/>
    <xf numFmtId="0" fontId="7" fillId="5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E56F9-B906-344F-AB8D-59996FA1922C}">
  <dimension ref="A1:T22"/>
  <sheetViews>
    <sheetView tabSelected="1" zoomScaleNormal="100" workbookViewId="0">
      <selection activeCell="D23" sqref="D23"/>
    </sheetView>
  </sheetViews>
  <sheetFormatPr baseColWidth="10" defaultRowHeight="15" x14ac:dyDescent="0.2"/>
  <cols>
    <col min="1" max="1" width="21" customWidth="1"/>
    <col min="4" max="4" width="27.83203125" customWidth="1"/>
    <col min="5" max="6" width="25.83203125" customWidth="1"/>
  </cols>
  <sheetData>
    <row r="1" spans="1:20" ht="19" x14ac:dyDescent="0.25">
      <c r="A1" s="1" t="s">
        <v>0</v>
      </c>
      <c r="B1" s="1"/>
      <c r="C1" s="1"/>
      <c r="D1" s="1"/>
      <c r="E1" s="1"/>
      <c r="F1" s="1"/>
      <c r="G1" s="2" t="s">
        <v>1</v>
      </c>
      <c r="H1" s="3"/>
      <c r="I1" s="4"/>
      <c r="J1" s="4"/>
      <c r="K1" s="4"/>
      <c r="L1" s="4"/>
      <c r="M1" s="4"/>
      <c r="N1" s="2"/>
      <c r="T1" s="2" t="s">
        <v>1</v>
      </c>
    </row>
    <row r="2" spans="1:20" ht="19" x14ac:dyDescent="0.25">
      <c r="G2" s="5" t="s">
        <v>2</v>
      </c>
      <c r="H2" s="6" t="s">
        <v>3</v>
      </c>
      <c r="I2" s="7"/>
      <c r="J2" s="7"/>
      <c r="K2" s="7"/>
      <c r="L2" s="7"/>
      <c r="M2" s="7"/>
      <c r="N2" s="6" t="s">
        <v>4</v>
      </c>
      <c r="O2" s="8"/>
      <c r="P2" s="8"/>
      <c r="Q2" s="8"/>
      <c r="R2" s="8"/>
      <c r="S2" s="8"/>
      <c r="T2" s="5" t="s">
        <v>2</v>
      </c>
    </row>
    <row r="3" spans="1:20" s="14" customFormat="1" ht="16" x14ac:dyDescent="0.2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2">
        <v>2021</v>
      </c>
      <c r="I3" s="13">
        <v>2020</v>
      </c>
      <c r="J3" s="13">
        <v>2019</v>
      </c>
      <c r="K3" s="13">
        <v>2018</v>
      </c>
      <c r="L3" s="13">
        <v>2017</v>
      </c>
      <c r="M3" s="13" t="s">
        <v>12</v>
      </c>
      <c r="N3" s="12">
        <v>2021</v>
      </c>
      <c r="O3" s="13">
        <v>2020</v>
      </c>
      <c r="P3" s="13">
        <v>2019</v>
      </c>
      <c r="Q3" s="13">
        <v>2018</v>
      </c>
      <c r="R3" s="13">
        <v>2017</v>
      </c>
      <c r="S3" s="13" t="s">
        <v>12</v>
      </c>
      <c r="T3" s="11" t="s">
        <v>11</v>
      </c>
    </row>
    <row r="4" spans="1:20" x14ac:dyDescent="0.2">
      <c r="A4" s="15" t="s">
        <v>13</v>
      </c>
      <c r="B4" s="15" t="s">
        <v>14</v>
      </c>
      <c r="C4" s="15" t="s">
        <v>15</v>
      </c>
      <c r="D4" s="15" t="s">
        <v>16</v>
      </c>
      <c r="E4" s="15" t="s">
        <v>17</v>
      </c>
      <c r="F4" s="15" t="s">
        <v>18</v>
      </c>
      <c r="G4" s="16">
        <v>8</v>
      </c>
      <c r="H4" s="15">
        <v>55</v>
      </c>
      <c r="I4" s="15">
        <v>54</v>
      </c>
      <c r="J4" s="15">
        <v>48</v>
      </c>
      <c r="K4" s="15">
        <v>69</v>
      </c>
      <c r="L4" s="15">
        <v>50</v>
      </c>
      <c r="M4" s="15">
        <f>SUM(H4:L4)</f>
        <v>276</v>
      </c>
      <c r="N4" s="17">
        <f t="shared" ref="N4:S4" si="0">H4/MAX(H4:H22)*100</f>
        <v>55.555555555555557</v>
      </c>
      <c r="O4" s="17">
        <f t="shared" si="0"/>
        <v>76.056338028169009</v>
      </c>
      <c r="P4" s="17">
        <f t="shared" si="0"/>
        <v>96</v>
      </c>
      <c r="Q4" s="17">
        <f t="shared" si="0"/>
        <v>78.409090909090907</v>
      </c>
      <c r="R4" s="17">
        <f t="shared" si="0"/>
        <v>73.529411764705884</v>
      </c>
      <c r="S4" s="17">
        <f t="shared" si="0"/>
        <v>73.599999999999994</v>
      </c>
      <c r="T4" s="16">
        <v>8</v>
      </c>
    </row>
    <row r="5" spans="1:20" x14ac:dyDescent="0.2">
      <c r="A5" s="15" t="s">
        <v>13</v>
      </c>
      <c r="B5" s="15" t="s">
        <v>19</v>
      </c>
      <c r="C5" s="15" t="s">
        <v>15</v>
      </c>
      <c r="D5" s="15" t="s">
        <v>20</v>
      </c>
      <c r="E5" s="15" t="s">
        <v>21</v>
      </c>
      <c r="F5" s="15" t="s">
        <v>22</v>
      </c>
      <c r="G5" s="16">
        <v>4</v>
      </c>
      <c r="H5" s="15">
        <v>30</v>
      </c>
      <c r="I5" s="15">
        <v>29</v>
      </c>
      <c r="J5" s="15">
        <v>32</v>
      </c>
      <c r="K5" s="15">
        <v>16</v>
      </c>
      <c r="L5" s="15">
        <v>23</v>
      </c>
      <c r="M5" s="15">
        <f t="shared" ref="M5:M22" si="1">SUM(H5:L5)</f>
        <v>130</v>
      </c>
      <c r="N5" s="17">
        <f t="shared" ref="N5:S5" si="2">H5/MAX(H4:H23)*100</f>
        <v>30.303030303030305</v>
      </c>
      <c r="O5" s="17">
        <f t="shared" si="2"/>
        <v>40.845070422535215</v>
      </c>
      <c r="P5" s="17">
        <f t="shared" si="2"/>
        <v>64</v>
      </c>
      <c r="Q5" s="17">
        <f t="shared" si="2"/>
        <v>18.181818181818183</v>
      </c>
      <c r="R5" s="17">
        <f t="shared" si="2"/>
        <v>33.82352941176471</v>
      </c>
      <c r="S5" s="17">
        <f t="shared" si="2"/>
        <v>34.666666666666671</v>
      </c>
      <c r="T5" s="16">
        <v>4</v>
      </c>
    </row>
    <row r="6" spans="1:20" x14ac:dyDescent="0.2">
      <c r="A6" s="15" t="s">
        <v>13</v>
      </c>
      <c r="B6" s="15" t="s">
        <v>23</v>
      </c>
      <c r="C6" s="15" t="s">
        <v>24</v>
      </c>
      <c r="D6" s="15" t="s">
        <v>25</v>
      </c>
      <c r="E6" s="15"/>
      <c r="F6" s="15" t="s">
        <v>26</v>
      </c>
      <c r="G6" s="16">
        <v>2</v>
      </c>
      <c r="H6" s="15">
        <v>22</v>
      </c>
      <c r="I6" s="15">
        <v>16</v>
      </c>
      <c r="J6" s="15">
        <v>8</v>
      </c>
      <c r="K6" s="15">
        <v>13</v>
      </c>
      <c r="L6" s="15">
        <v>7</v>
      </c>
      <c r="M6" s="15">
        <f t="shared" si="1"/>
        <v>66</v>
      </c>
      <c r="N6" s="17">
        <f t="shared" ref="N6:S6" si="3">H6/MAX(H4:H22)*100</f>
        <v>22.222222222222221</v>
      </c>
      <c r="O6" s="17">
        <f t="shared" si="3"/>
        <v>22.535211267605636</v>
      </c>
      <c r="P6" s="17">
        <f t="shared" si="3"/>
        <v>16</v>
      </c>
      <c r="Q6" s="17">
        <f t="shared" si="3"/>
        <v>14.772727272727273</v>
      </c>
      <c r="R6" s="17">
        <f t="shared" si="3"/>
        <v>10.294117647058822</v>
      </c>
      <c r="S6" s="17">
        <f t="shared" si="3"/>
        <v>17.599999999999998</v>
      </c>
      <c r="T6" s="16">
        <v>2</v>
      </c>
    </row>
    <row r="7" spans="1:20" x14ac:dyDescent="0.2">
      <c r="A7" s="15" t="s">
        <v>13</v>
      </c>
      <c r="B7" s="15" t="s">
        <v>27</v>
      </c>
      <c r="C7" s="15" t="s">
        <v>15</v>
      </c>
      <c r="D7" s="15" t="s">
        <v>28</v>
      </c>
      <c r="E7" s="15" t="s">
        <v>29</v>
      </c>
      <c r="F7" s="15" t="s">
        <v>30</v>
      </c>
      <c r="G7" s="16">
        <v>4</v>
      </c>
      <c r="H7" s="15">
        <v>3</v>
      </c>
      <c r="I7" s="15">
        <v>4</v>
      </c>
      <c r="J7" s="15">
        <v>3</v>
      </c>
      <c r="K7" s="15">
        <v>0</v>
      </c>
      <c r="L7" s="15">
        <v>2</v>
      </c>
      <c r="M7" s="15">
        <f t="shared" si="1"/>
        <v>12</v>
      </c>
      <c r="N7" s="17">
        <f t="shared" ref="N7:S7" si="4">H7/MAX(H4:H25)*100</f>
        <v>3.0303030303030303</v>
      </c>
      <c r="O7" s="17">
        <f t="shared" si="4"/>
        <v>5.6338028169014089</v>
      </c>
      <c r="P7" s="17">
        <f t="shared" si="4"/>
        <v>6</v>
      </c>
      <c r="Q7" s="17">
        <f t="shared" si="4"/>
        <v>0</v>
      </c>
      <c r="R7" s="17">
        <f t="shared" si="4"/>
        <v>2.9411764705882351</v>
      </c>
      <c r="S7" s="17">
        <f t="shared" si="4"/>
        <v>3.2</v>
      </c>
      <c r="T7" s="16">
        <v>4</v>
      </c>
    </row>
    <row r="8" spans="1:20" x14ac:dyDescent="0.2">
      <c r="A8" s="15" t="s">
        <v>13</v>
      </c>
      <c r="B8" s="15" t="s">
        <v>31</v>
      </c>
      <c r="C8" s="15" t="s">
        <v>15</v>
      </c>
      <c r="D8" s="15" t="s">
        <v>32</v>
      </c>
      <c r="E8" s="15"/>
      <c r="F8" s="15" t="s">
        <v>33</v>
      </c>
      <c r="G8" s="16">
        <v>7</v>
      </c>
      <c r="H8" s="15">
        <v>41</v>
      </c>
      <c r="I8" s="15">
        <v>65</v>
      </c>
      <c r="J8" s="15">
        <v>50</v>
      </c>
      <c r="K8" s="15">
        <v>49</v>
      </c>
      <c r="L8" s="15">
        <v>31</v>
      </c>
      <c r="M8" s="15">
        <f t="shared" si="1"/>
        <v>236</v>
      </c>
      <c r="N8" s="17">
        <f t="shared" ref="N8:S8" si="5">H8/MAX(H4:H26)*100</f>
        <v>41.414141414141412</v>
      </c>
      <c r="O8" s="17">
        <f t="shared" si="5"/>
        <v>91.549295774647888</v>
      </c>
      <c r="P8" s="17">
        <f t="shared" si="5"/>
        <v>100</v>
      </c>
      <c r="Q8" s="17">
        <f t="shared" si="5"/>
        <v>55.68181818181818</v>
      </c>
      <c r="R8" s="17">
        <f t="shared" si="5"/>
        <v>45.588235294117645</v>
      </c>
      <c r="S8" s="17">
        <f t="shared" si="5"/>
        <v>62.93333333333333</v>
      </c>
      <c r="T8" s="16">
        <v>7</v>
      </c>
    </row>
    <row r="9" spans="1:20" ht="15" customHeight="1" x14ac:dyDescent="0.2">
      <c r="A9" s="15" t="s">
        <v>13</v>
      </c>
      <c r="B9" s="15" t="s">
        <v>34</v>
      </c>
      <c r="C9" s="15" t="s">
        <v>15</v>
      </c>
      <c r="D9" s="18" t="s">
        <v>35</v>
      </c>
      <c r="E9" s="18" t="s">
        <v>36</v>
      </c>
      <c r="F9" s="18" t="s">
        <v>37</v>
      </c>
      <c r="G9" s="16">
        <v>1</v>
      </c>
      <c r="H9" s="15">
        <v>3</v>
      </c>
      <c r="I9" s="15">
        <v>6</v>
      </c>
      <c r="J9" s="15">
        <v>6</v>
      </c>
      <c r="K9" s="15">
        <v>2</v>
      </c>
      <c r="L9" s="15">
        <v>3</v>
      </c>
      <c r="M9" s="15">
        <f t="shared" si="1"/>
        <v>20</v>
      </c>
      <c r="N9" s="17">
        <f t="shared" ref="N9:S9" si="6">H9/MAX(H4:H27)*100</f>
        <v>3.0303030303030303</v>
      </c>
      <c r="O9" s="17">
        <f t="shared" si="6"/>
        <v>8.4507042253521121</v>
      </c>
      <c r="P9" s="17">
        <f t="shared" si="6"/>
        <v>12</v>
      </c>
      <c r="Q9" s="17">
        <f t="shared" si="6"/>
        <v>2.2727272727272729</v>
      </c>
      <c r="R9" s="17">
        <f t="shared" si="6"/>
        <v>4.4117647058823533</v>
      </c>
      <c r="S9" s="17">
        <f t="shared" si="6"/>
        <v>5.3333333333333339</v>
      </c>
      <c r="T9" s="16">
        <v>1</v>
      </c>
    </row>
    <row r="10" spans="1:20" ht="15" customHeight="1" x14ac:dyDescent="0.2">
      <c r="A10" s="15" t="s">
        <v>13</v>
      </c>
      <c r="B10" s="15" t="s">
        <v>38</v>
      </c>
      <c r="C10" s="15" t="s">
        <v>15</v>
      </c>
      <c r="D10" s="15" t="s">
        <v>39</v>
      </c>
      <c r="E10" s="15" t="s">
        <v>40</v>
      </c>
      <c r="F10" s="15" t="s">
        <v>41</v>
      </c>
      <c r="G10" s="16">
        <v>10</v>
      </c>
      <c r="H10" s="15">
        <v>99</v>
      </c>
      <c r="I10" s="15">
        <v>71</v>
      </c>
      <c r="J10" s="15">
        <v>49</v>
      </c>
      <c r="K10" s="15">
        <v>88</v>
      </c>
      <c r="L10" s="15">
        <v>68</v>
      </c>
      <c r="M10" s="15">
        <f>SUM(H10:L10)</f>
        <v>375</v>
      </c>
      <c r="N10" s="17">
        <f t="shared" ref="N10:S10" si="7">H10/MAX(H4:H28)*100</f>
        <v>100</v>
      </c>
      <c r="O10" s="17">
        <f t="shared" si="7"/>
        <v>100</v>
      </c>
      <c r="P10" s="17">
        <f t="shared" si="7"/>
        <v>98</v>
      </c>
      <c r="Q10" s="17">
        <f t="shared" si="7"/>
        <v>100</v>
      </c>
      <c r="R10" s="17">
        <f t="shared" si="7"/>
        <v>100</v>
      </c>
      <c r="S10" s="17">
        <f t="shared" si="7"/>
        <v>100</v>
      </c>
      <c r="T10" s="16">
        <v>10</v>
      </c>
    </row>
    <row r="11" spans="1:20" x14ac:dyDescent="0.2">
      <c r="A11" s="15" t="s">
        <v>13</v>
      </c>
      <c r="B11" s="15" t="s">
        <v>42</v>
      </c>
      <c r="C11" s="15" t="s">
        <v>15</v>
      </c>
      <c r="D11" s="15" t="s">
        <v>43</v>
      </c>
      <c r="E11" s="15" t="s">
        <v>44</v>
      </c>
      <c r="F11" s="15" t="s">
        <v>30</v>
      </c>
      <c r="G11" s="16">
        <v>1</v>
      </c>
      <c r="H11" s="15">
        <v>5</v>
      </c>
      <c r="I11" s="15">
        <v>9</v>
      </c>
      <c r="J11" s="15">
        <v>5</v>
      </c>
      <c r="K11" s="15">
        <v>3</v>
      </c>
      <c r="L11" s="15">
        <v>2</v>
      </c>
      <c r="M11" s="15">
        <f t="shared" si="1"/>
        <v>24</v>
      </c>
      <c r="N11" s="17">
        <f t="shared" ref="N11:S11" si="8">H11/MAX(H4:H29)*100</f>
        <v>5.0505050505050502</v>
      </c>
      <c r="O11" s="17">
        <f t="shared" si="8"/>
        <v>12.676056338028168</v>
      </c>
      <c r="P11" s="17">
        <f t="shared" si="8"/>
        <v>10</v>
      </c>
      <c r="Q11" s="17">
        <f t="shared" si="8"/>
        <v>3.4090909090909087</v>
      </c>
      <c r="R11" s="17">
        <f t="shared" si="8"/>
        <v>2.9411764705882351</v>
      </c>
      <c r="S11" s="17">
        <f t="shared" si="8"/>
        <v>6.4</v>
      </c>
      <c r="T11" s="16">
        <v>1</v>
      </c>
    </row>
    <row r="12" spans="1:20" x14ac:dyDescent="0.2">
      <c r="A12" s="15" t="s">
        <v>13</v>
      </c>
      <c r="B12" s="15" t="s">
        <v>45</v>
      </c>
      <c r="C12" s="15" t="s">
        <v>15</v>
      </c>
      <c r="D12" s="15" t="s">
        <v>46</v>
      </c>
      <c r="E12" s="15" t="s">
        <v>47</v>
      </c>
      <c r="F12" s="15" t="s">
        <v>48</v>
      </c>
      <c r="G12" s="16">
        <v>1</v>
      </c>
      <c r="H12" s="15">
        <v>4</v>
      </c>
      <c r="I12" s="15">
        <v>2</v>
      </c>
      <c r="J12" s="15">
        <v>3</v>
      </c>
      <c r="K12" s="15">
        <v>1</v>
      </c>
      <c r="L12" s="15">
        <v>5</v>
      </c>
      <c r="M12" s="15">
        <f t="shared" si="1"/>
        <v>15</v>
      </c>
      <c r="N12" s="17">
        <f t="shared" ref="N12:S12" si="9">H12/MAX(H4:H30)*100</f>
        <v>4.0404040404040407</v>
      </c>
      <c r="O12" s="17">
        <f t="shared" si="9"/>
        <v>2.8169014084507045</v>
      </c>
      <c r="P12" s="17">
        <f t="shared" si="9"/>
        <v>6</v>
      </c>
      <c r="Q12" s="17">
        <f t="shared" si="9"/>
        <v>1.1363636363636365</v>
      </c>
      <c r="R12" s="17">
        <f t="shared" si="9"/>
        <v>7.3529411764705888</v>
      </c>
      <c r="S12" s="17">
        <f t="shared" si="9"/>
        <v>4</v>
      </c>
      <c r="T12" s="16">
        <v>1</v>
      </c>
    </row>
    <row r="13" spans="1:20" x14ac:dyDescent="0.2">
      <c r="A13" s="15" t="s">
        <v>13</v>
      </c>
      <c r="B13" s="15" t="s">
        <v>49</v>
      </c>
      <c r="C13" s="15" t="s">
        <v>15</v>
      </c>
      <c r="D13" s="15" t="s">
        <v>50</v>
      </c>
      <c r="E13" s="15" t="s">
        <v>51</v>
      </c>
      <c r="F13" s="15" t="s">
        <v>30</v>
      </c>
      <c r="G13" s="16">
        <v>1</v>
      </c>
      <c r="H13" s="15">
        <v>2</v>
      </c>
      <c r="I13" s="15">
        <v>7</v>
      </c>
      <c r="J13" s="15">
        <v>3</v>
      </c>
      <c r="K13" s="15">
        <v>0</v>
      </c>
      <c r="L13" s="15">
        <v>2</v>
      </c>
      <c r="M13" s="15">
        <f t="shared" si="1"/>
        <v>14</v>
      </c>
      <c r="N13" s="17">
        <f t="shared" ref="N13:S13" si="10">H13/MAX(H4:H31)*100</f>
        <v>2.0202020202020203</v>
      </c>
      <c r="O13" s="17">
        <f t="shared" si="10"/>
        <v>9.8591549295774641</v>
      </c>
      <c r="P13" s="17">
        <f t="shared" si="10"/>
        <v>6</v>
      </c>
      <c r="Q13" s="17">
        <f t="shared" si="10"/>
        <v>0</v>
      </c>
      <c r="R13" s="17">
        <f t="shared" si="10"/>
        <v>2.9411764705882351</v>
      </c>
      <c r="S13" s="17">
        <f t="shared" si="10"/>
        <v>3.7333333333333338</v>
      </c>
      <c r="T13" s="16">
        <v>1</v>
      </c>
    </row>
    <row r="14" spans="1:20" x14ac:dyDescent="0.2">
      <c r="A14" s="15" t="s">
        <v>13</v>
      </c>
      <c r="B14" s="15" t="s">
        <v>52</v>
      </c>
      <c r="C14" s="15" t="s">
        <v>24</v>
      </c>
      <c r="D14" s="15" t="s">
        <v>53</v>
      </c>
      <c r="E14" s="15" t="s">
        <v>54</v>
      </c>
      <c r="F14" s="15" t="s">
        <v>55</v>
      </c>
      <c r="G14" s="16">
        <v>2</v>
      </c>
      <c r="H14" s="15">
        <v>15</v>
      </c>
      <c r="I14" s="15">
        <v>7</v>
      </c>
      <c r="J14" s="15">
        <v>7</v>
      </c>
      <c r="K14" s="15">
        <v>2</v>
      </c>
      <c r="L14" s="15">
        <v>8</v>
      </c>
      <c r="M14" s="15">
        <f t="shared" si="1"/>
        <v>39</v>
      </c>
      <c r="N14" s="17">
        <f t="shared" ref="N14:S14" si="11">H14/MAX(H4:H32)*100</f>
        <v>15.151515151515152</v>
      </c>
      <c r="O14" s="17">
        <f t="shared" si="11"/>
        <v>9.8591549295774641</v>
      </c>
      <c r="P14" s="17">
        <f t="shared" si="11"/>
        <v>14.000000000000002</v>
      </c>
      <c r="Q14" s="17">
        <f t="shared" si="11"/>
        <v>2.2727272727272729</v>
      </c>
      <c r="R14" s="17">
        <f t="shared" si="11"/>
        <v>11.76470588235294</v>
      </c>
      <c r="S14" s="17">
        <f t="shared" si="11"/>
        <v>10.4</v>
      </c>
      <c r="T14" s="16">
        <v>2</v>
      </c>
    </row>
    <row r="15" spans="1:20" x14ac:dyDescent="0.2">
      <c r="A15" s="15" t="s">
        <v>13</v>
      </c>
      <c r="B15" s="15" t="s">
        <v>56</v>
      </c>
      <c r="C15" s="15" t="s">
        <v>15</v>
      </c>
      <c r="D15" s="15" t="s">
        <v>57</v>
      </c>
      <c r="E15" s="15" t="s">
        <v>58</v>
      </c>
      <c r="F15" s="15" t="s">
        <v>59</v>
      </c>
      <c r="G15" s="16">
        <v>2</v>
      </c>
      <c r="H15" s="15">
        <v>9</v>
      </c>
      <c r="I15" s="15">
        <v>14</v>
      </c>
      <c r="J15" s="15">
        <v>12</v>
      </c>
      <c r="K15" s="15">
        <v>8</v>
      </c>
      <c r="L15" s="15">
        <v>6</v>
      </c>
      <c r="M15" s="15">
        <f t="shared" si="1"/>
        <v>49</v>
      </c>
      <c r="N15" s="17">
        <f t="shared" ref="N15:S15" si="12">H15/MAX(H4:H33)*100</f>
        <v>9.0909090909090917</v>
      </c>
      <c r="O15" s="17">
        <f t="shared" si="12"/>
        <v>19.718309859154928</v>
      </c>
      <c r="P15" s="17">
        <f t="shared" si="12"/>
        <v>24</v>
      </c>
      <c r="Q15" s="17">
        <f t="shared" si="12"/>
        <v>9.0909090909090917</v>
      </c>
      <c r="R15" s="17">
        <f t="shared" si="12"/>
        <v>8.8235294117647065</v>
      </c>
      <c r="S15" s="17">
        <f t="shared" si="12"/>
        <v>13.066666666666665</v>
      </c>
      <c r="T15" s="16">
        <v>2</v>
      </c>
    </row>
    <row r="16" spans="1:20" x14ac:dyDescent="0.2">
      <c r="A16" s="15" t="s">
        <v>13</v>
      </c>
      <c r="B16" s="15" t="s">
        <v>60</v>
      </c>
      <c r="C16" s="15" t="s">
        <v>15</v>
      </c>
      <c r="D16" s="15" t="s">
        <v>61</v>
      </c>
      <c r="E16" s="15" t="s">
        <v>62</v>
      </c>
      <c r="F16" s="15" t="s">
        <v>63</v>
      </c>
      <c r="G16" s="16">
        <v>1</v>
      </c>
      <c r="H16" s="15">
        <v>4</v>
      </c>
      <c r="I16" s="15">
        <v>2</v>
      </c>
      <c r="J16" s="15">
        <v>1</v>
      </c>
      <c r="K16" s="15">
        <v>2</v>
      </c>
      <c r="L16" s="15">
        <v>4</v>
      </c>
      <c r="M16" s="15">
        <f t="shared" si="1"/>
        <v>13</v>
      </c>
      <c r="N16" s="17">
        <f t="shared" ref="N16:S16" si="13">H16/MAX(H4:H34)*100</f>
        <v>4.0404040404040407</v>
      </c>
      <c r="O16" s="17">
        <f t="shared" si="13"/>
        <v>2.8169014084507045</v>
      </c>
      <c r="P16" s="17">
        <f t="shared" si="13"/>
        <v>2</v>
      </c>
      <c r="Q16" s="17">
        <f t="shared" si="13"/>
        <v>2.2727272727272729</v>
      </c>
      <c r="R16" s="17">
        <f t="shared" si="13"/>
        <v>5.8823529411764701</v>
      </c>
      <c r="S16" s="17">
        <f t="shared" si="13"/>
        <v>3.4666666666666663</v>
      </c>
      <c r="T16" s="16">
        <v>1</v>
      </c>
    </row>
    <row r="17" spans="1:20" x14ac:dyDescent="0.2">
      <c r="A17" s="15" t="s">
        <v>13</v>
      </c>
      <c r="B17" s="15" t="s">
        <v>64</v>
      </c>
      <c r="C17" s="15" t="s">
        <v>65</v>
      </c>
      <c r="D17" s="15" t="s">
        <v>66</v>
      </c>
      <c r="E17" s="15" t="s">
        <v>67</v>
      </c>
      <c r="F17" s="15" t="s">
        <v>68</v>
      </c>
      <c r="G17" s="16">
        <v>1</v>
      </c>
      <c r="H17" s="15">
        <v>8</v>
      </c>
      <c r="I17" s="15">
        <v>6</v>
      </c>
      <c r="J17" s="15">
        <v>4</v>
      </c>
      <c r="K17" s="15">
        <v>2</v>
      </c>
      <c r="L17" s="15">
        <v>7</v>
      </c>
      <c r="M17" s="15">
        <f t="shared" si="1"/>
        <v>27</v>
      </c>
      <c r="N17" s="17">
        <f t="shared" ref="N17:S17" si="14">H17/MAX(H4:H35)*100</f>
        <v>8.0808080808080813</v>
      </c>
      <c r="O17" s="17">
        <f t="shared" si="14"/>
        <v>8.4507042253521121</v>
      </c>
      <c r="P17" s="17">
        <f t="shared" si="14"/>
        <v>8</v>
      </c>
      <c r="Q17" s="17">
        <f t="shared" si="14"/>
        <v>2.2727272727272729</v>
      </c>
      <c r="R17" s="17">
        <f t="shared" si="14"/>
        <v>10.294117647058822</v>
      </c>
      <c r="S17" s="17">
        <f t="shared" si="14"/>
        <v>7.1999999999999993</v>
      </c>
      <c r="T17" s="16">
        <v>1</v>
      </c>
    </row>
    <row r="18" spans="1:20" x14ac:dyDescent="0.2">
      <c r="A18" s="15" t="s">
        <v>13</v>
      </c>
      <c r="B18" s="15" t="s">
        <v>69</v>
      </c>
      <c r="C18" s="15" t="s">
        <v>15</v>
      </c>
      <c r="D18" s="15" t="s">
        <v>70</v>
      </c>
      <c r="E18" s="15" t="s">
        <v>71</v>
      </c>
      <c r="F18" s="15" t="s">
        <v>72</v>
      </c>
      <c r="G18" s="16">
        <v>2</v>
      </c>
      <c r="H18" s="15">
        <v>14</v>
      </c>
      <c r="I18" s="15">
        <v>14</v>
      </c>
      <c r="J18" s="15">
        <v>12</v>
      </c>
      <c r="K18" s="15">
        <v>11</v>
      </c>
      <c r="L18" s="15">
        <v>13</v>
      </c>
      <c r="M18" s="15">
        <f t="shared" si="1"/>
        <v>64</v>
      </c>
      <c r="N18" s="17">
        <f t="shared" ref="N18:S18" si="15">H18/MAX(H4:H36)*100</f>
        <v>14.14141414141414</v>
      </c>
      <c r="O18" s="17">
        <f t="shared" si="15"/>
        <v>19.718309859154928</v>
      </c>
      <c r="P18" s="17">
        <f t="shared" si="15"/>
        <v>24</v>
      </c>
      <c r="Q18" s="17">
        <f t="shared" si="15"/>
        <v>12.5</v>
      </c>
      <c r="R18" s="17">
        <f t="shared" si="15"/>
        <v>19.117647058823529</v>
      </c>
      <c r="S18" s="17">
        <f t="shared" si="15"/>
        <v>17.066666666666666</v>
      </c>
      <c r="T18" s="16">
        <v>2</v>
      </c>
    </row>
    <row r="19" spans="1:20" x14ac:dyDescent="0.2">
      <c r="A19" s="15" t="s">
        <v>13</v>
      </c>
      <c r="B19" s="15" t="s">
        <v>73</v>
      </c>
      <c r="C19" s="15" t="s">
        <v>15</v>
      </c>
      <c r="D19" s="15" t="s">
        <v>74</v>
      </c>
      <c r="E19" s="15" t="s">
        <v>75</v>
      </c>
      <c r="F19" s="15" t="s">
        <v>76</v>
      </c>
      <c r="G19" s="16">
        <v>3</v>
      </c>
      <c r="H19" s="15">
        <v>22</v>
      </c>
      <c r="I19" s="15">
        <v>14</v>
      </c>
      <c r="J19" s="15">
        <v>20</v>
      </c>
      <c r="K19" s="15">
        <v>19</v>
      </c>
      <c r="L19" s="15">
        <v>24</v>
      </c>
      <c r="M19" s="15">
        <f t="shared" si="1"/>
        <v>99</v>
      </c>
      <c r="N19" s="17">
        <f t="shared" ref="N19:S19" si="16">H19/MAX(H4:H37)*100</f>
        <v>22.222222222222221</v>
      </c>
      <c r="O19" s="17">
        <f t="shared" si="16"/>
        <v>19.718309859154928</v>
      </c>
      <c r="P19" s="17">
        <f t="shared" si="16"/>
        <v>40</v>
      </c>
      <c r="Q19" s="17">
        <f t="shared" si="16"/>
        <v>21.59090909090909</v>
      </c>
      <c r="R19" s="17">
        <f t="shared" si="16"/>
        <v>35.294117647058826</v>
      </c>
      <c r="S19" s="17">
        <f t="shared" si="16"/>
        <v>26.400000000000002</v>
      </c>
      <c r="T19" s="16">
        <v>3</v>
      </c>
    </row>
    <row r="20" spans="1:20" x14ac:dyDescent="0.2">
      <c r="A20" s="15" t="s">
        <v>13</v>
      </c>
      <c r="B20" s="15" t="s">
        <v>77</v>
      </c>
      <c r="C20" s="15" t="s">
        <v>15</v>
      </c>
      <c r="D20" s="15" t="s">
        <v>78</v>
      </c>
      <c r="E20" s="15" t="s">
        <v>79</v>
      </c>
      <c r="F20" s="15" t="s">
        <v>30</v>
      </c>
      <c r="G20" s="16">
        <v>1</v>
      </c>
      <c r="H20" s="15">
        <v>8</v>
      </c>
      <c r="I20" s="15">
        <v>9</v>
      </c>
      <c r="J20" s="15">
        <v>6</v>
      </c>
      <c r="K20" s="15">
        <v>3</v>
      </c>
      <c r="L20" s="15">
        <v>2</v>
      </c>
      <c r="M20" s="15">
        <f t="shared" si="1"/>
        <v>28</v>
      </c>
      <c r="N20" s="17">
        <f t="shared" ref="N20:S20" si="17">H20/MAX(H4:H38)*100</f>
        <v>8.0808080808080813</v>
      </c>
      <c r="O20" s="17">
        <f t="shared" si="17"/>
        <v>12.676056338028168</v>
      </c>
      <c r="P20" s="17">
        <f t="shared" si="17"/>
        <v>12</v>
      </c>
      <c r="Q20" s="17">
        <f t="shared" si="17"/>
        <v>3.4090909090909087</v>
      </c>
      <c r="R20" s="17">
        <f t="shared" si="17"/>
        <v>2.9411764705882351</v>
      </c>
      <c r="S20" s="17">
        <f t="shared" si="17"/>
        <v>7.4666666666666677</v>
      </c>
      <c r="T20" s="16">
        <v>1</v>
      </c>
    </row>
    <row r="21" spans="1:20" x14ac:dyDescent="0.2">
      <c r="A21" s="15" t="s">
        <v>13</v>
      </c>
      <c r="B21" s="15" t="s">
        <v>80</v>
      </c>
      <c r="C21" s="15" t="s">
        <v>15</v>
      </c>
      <c r="D21" s="15" t="s">
        <v>81</v>
      </c>
      <c r="E21" s="15" t="s">
        <v>82</v>
      </c>
      <c r="F21" s="15" t="s">
        <v>22</v>
      </c>
      <c r="G21" s="16">
        <v>2</v>
      </c>
      <c r="H21" s="15">
        <v>12</v>
      </c>
      <c r="I21" s="15">
        <v>9</v>
      </c>
      <c r="J21" s="15">
        <v>10</v>
      </c>
      <c r="K21" s="15">
        <v>11</v>
      </c>
      <c r="L21" s="15">
        <v>12</v>
      </c>
      <c r="M21" s="15">
        <f t="shared" si="1"/>
        <v>54</v>
      </c>
      <c r="N21" s="17">
        <f t="shared" ref="N21:S21" si="18">H21/MAX(H4:H39)*100</f>
        <v>12.121212121212121</v>
      </c>
      <c r="O21" s="17">
        <f t="shared" si="18"/>
        <v>12.676056338028168</v>
      </c>
      <c r="P21" s="17">
        <f t="shared" si="18"/>
        <v>20</v>
      </c>
      <c r="Q21" s="17">
        <f t="shared" si="18"/>
        <v>12.5</v>
      </c>
      <c r="R21" s="17">
        <f t="shared" si="18"/>
        <v>17.647058823529413</v>
      </c>
      <c r="S21" s="17">
        <f t="shared" si="18"/>
        <v>14.399999999999999</v>
      </c>
      <c r="T21" s="16">
        <v>2</v>
      </c>
    </row>
    <row r="22" spans="1:20" x14ac:dyDescent="0.2">
      <c r="A22" s="15" t="s">
        <v>13</v>
      </c>
      <c r="B22" s="15" t="s">
        <v>83</v>
      </c>
      <c r="C22" s="15" t="s">
        <v>15</v>
      </c>
      <c r="D22" s="15" t="s">
        <v>84</v>
      </c>
      <c r="E22" s="15" t="s">
        <v>85</v>
      </c>
      <c r="F22" s="15" t="s">
        <v>86</v>
      </c>
      <c r="G22" s="16">
        <v>1</v>
      </c>
      <c r="H22" s="15">
        <v>14</v>
      </c>
      <c r="I22" s="15">
        <v>5</v>
      </c>
      <c r="J22" s="15">
        <v>5</v>
      </c>
      <c r="K22" s="15">
        <v>2</v>
      </c>
      <c r="L22" s="15">
        <v>5</v>
      </c>
      <c r="M22" s="15">
        <f t="shared" si="1"/>
        <v>31</v>
      </c>
      <c r="N22" s="17">
        <f t="shared" ref="N22:S22" si="19">H22/MAX(H4:H40)*100</f>
        <v>14.14141414141414</v>
      </c>
      <c r="O22" s="17">
        <f t="shared" si="19"/>
        <v>7.042253521126761</v>
      </c>
      <c r="P22" s="17">
        <f t="shared" si="19"/>
        <v>10</v>
      </c>
      <c r="Q22" s="17">
        <f t="shared" si="19"/>
        <v>2.2727272727272729</v>
      </c>
      <c r="R22" s="17">
        <f t="shared" si="19"/>
        <v>7.3529411764705888</v>
      </c>
      <c r="S22" s="17">
        <f t="shared" si="19"/>
        <v>8.2666666666666657</v>
      </c>
      <c r="T22" s="16">
        <v>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Knochen&amp;Knorpel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Eisner</dc:creator>
  <cp:lastModifiedBy>Henrik Eisner</cp:lastModifiedBy>
  <dcterms:created xsi:type="dcterms:W3CDTF">2023-10-19T05:58:11Z</dcterms:created>
  <dcterms:modified xsi:type="dcterms:W3CDTF">2023-10-19T05:58:29Z</dcterms:modified>
</cp:coreProperties>
</file>